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800" yWindow="3960" windowWidth="24800" windowHeight="17320"/>
  </bookViews>
  <sheets>
    <sheet name="Black Box Input" sheetId="4" r:id="rId1"/>
    <sheet name="Black Box Input - Transposed" sheetId="5" r:id="rId2"/>
    <sheet name="Version" sheetId="3" r:id="rId3"/>
  </sheets>
  <definedNames>
    <definedName name="GeoMAC_Database">#REF!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32" i="5"/>
  <c r="G32"/>
  <c r="E32"/>
  <c r="K30"/>
  <c r="I30"/>
  <c r="H30"/>
  <c r="F30"/>
  <c r="J28"/>
  <c r="J30"/>
  <c r="G28"/>
  <c r="G30"/>
  <c r="E28"/>
  <c r="K26"/>
  <c r="J26"/>
  <c r="I26"/>
  <c r="H26"/>
  <c r="G26"/>
  <c r="F26"/>
  <c r="E26"/>
  <c r="K24"/>
  <c r="J24"/>
  <c r="I24"/>
  <c r="H24"/>
  <c r="G24"/>
  <c r="F24"/>
  <c r="E24"/>
  <c r="K14"/>
  <c r="J14"/>
  <c r="I14"/>
  <c r="H14"/>
  <c r="G14"/>
  <c r="F14"/>
  <c r="E14"/>
  <c r="K12"/>
  <c r="J12"/>
  <c r="I12"/>
  <c r="H12"/>
  <c r="G12"/>
  <c r="F12"/>
  <c r="E12"/>
  <c r="L28"/>
  <c r="L26"/>
  <c r="L24"/>
  <c r="E30"/>
  <c r="L30"/>
  <c r="L14"/>
  <c r="L32"/>
  <c r="L12"/>
</calcChain>
</file>

<file path=xl/sharedStrings.xml><?xml version="1.0" encoding="utf-8"?>
<sst xmlns="http://schemas.openxmlformats.org/spreadsheetml/2006/main" count="306" uniqueCount="173">
  <si>
    <t xml:space="preserve">[1] Array responsivity calibration    </t>
  </si>
  <si>
    <r>
      <t xml:space="preserve">[Power Dissipation from Detectors]
0.00268 x 3
(2kx2k Si:As, frame rate 1/4Hz)
(Wada et al. 2012, SPIE)
</t>
    </r>
    <r>
      <rPr>
        <sz val="11"/>
        <color indexed="12"/>
        <rFont val="Calibri"/>
      </rPr>
      <t>0.003 x 3 (2kx2k Si:As, heater)</t>
    </r>
    <r>
      <rPr>
        <sz val="11"/>
        <color indexed="8"/>
        <rFont val="Calibri"/>
        <family val="2"/>
      </rPr>
      <t xml:space="preserve">
[total: 0.00804 (detector)</t>
    </r>
    <r>
      <rPr>
        <sz val="11"/>
        <color indexed="12"/>
        <rFont val="Calibri"/>
      </rPr>
      <t xml:space="preserve"> + 0.009 (heater)</t>
    </r>
    <r>
      <rPr>
        <sz val="11"/>
        <color indexed="8"/>
        <rFont val="Calibri"/>
        <family val="2"/>
      </rPr>
      <t>]</t>
    </r>
    <phoneticPr fontId="12"/>
  </si>
  <si>
    <r>
      <t xml:space="preserve">[Cryogenic Part] &lt;0.00588 </t>
    </r>
    <r>
      <rPr>
        <b/>
        <sz val="11"/>
        <color indexed="12"/>
        <rFont val="Calibri"/>
      </rPr>
      <t xml:space="preserve">+ 0.035 </t>
    </r>
    <r>
      <rPr>
        <b/>
        <sz val="11"/>
        <rFont val="Calibri"/>
        <family val="2"/>
      </rPr>
      <t xml:space="preserve">
[Warm Electronics] 92  </t>
    </r>
    <phoneticPr fontId="12"/>
  </si>
  <si>
    <r>
      <t xml:space="preserve">[Cryogenic Part] </t>
    </r>
    <r>
      <rPr>
        <b/>
        <sz val="11"/>
        <color indexed="12"/>
        <rFont val="Calibri"/>
      </rPr>
      <t>0.035</t>
    </r>
    <r>
      <rPr>
        <b/>
        <sz val="11"/>
        <rFont val="Calibri"/>
        <family val="2"/>
      </rPr>
      <t xml:space="preserve">
[Warm Electronics] 92  </t>
    </r>
    <phoneticPr fontId="12"/>
  </si>
  <si>
    <r>
      <t xml:space="preserve">[Cryogenic Part] 0.0588 </t>
    </r>
    <r>
      <rPr>
        <b/>
        <sz val="11"/>
        <color indexed="12"/>
        <rFont val="Calibri"/>
      </rPr>
      <t>+ 0.185</t>
    </r>
    <r>
      <rPr>
        <b/>
        <sz val="11"/>
        <rFont val="Calibri"/>
        <family val="2"/>
      </rPr>
      <t xml:space="preserve">
[Warm Electronics] 240  </t>
    </r>
    <phoneticPr fontId="12"/>
  </si>
  <si>
    <r>
      <t xml:space="preserve">[Cryogenic Part] 0.0588  </t>
    </r>
    <r>
      <rPr>
        <b/>
        <sz val="11"/>
        <color indexed="12"/>
        <rFont val="Calibri"/>
      </rPr>
      <t>+ 0.035</t>
    </r>
    <r>
      <rPr>
        <b/>
        <sz val="11"/>
        <rFont val="Calibri"/>
        <family val="2"/>
      </rPr>
      <t xml:space="preserve">
[Warm Electronics] 92  </t>
    </r>
    <phoneticPr fontId="12"/>
  </si>
  <si>
    <r>
      <t xml:space="preserve">[Cryogenic Part]
0.003 x 3 (2kx2k Si:As, heater)
0.150 (0.5sec, power impulse for annealing)
</t>
    </r>
    <r>
      <rPr>
        <sz val="11"/>
        <color indexed="8"/>
        <rFont val="Calibri"/>
        <family val="2"/>
      </rPr>
      <t xml:space="preserve">
[Warm Electronics]
10 (detectors)</t>
    </r>
    <phoneticPr fontId="12"/>
  </si>
  <si>
    <r>
      <t xml:space="preserve">[Cryogenic Part]
0.009 (heater for det.)
</t>
    </r>
    <r>
      <rPr>
        <sz val="11"/>
        <color indexed="8"/>
        <rFont val="Calibri"/>
        <family val="2"/>
      </rPr>
      <t xml:space="preserve">
[Warm Electronics]
</t>
    </r>
    <r>
      <rPr>
        <sz val="11"/>
        <color indexed="8"/>
        <rFont val="Calibri"/>
        <family val="2"/>
        <scheme val="minor"/>
      </rPr>
      <t>10</t>
    </r>
    <phoneticPr fontId="12"/>
  </si>
  <si>
    <r>
      <t xml:space="preserve">
</t>
    </r>
    <r>
      <rPr>
        <sz val="11"/>
        <color indexed="12"/>
        <rFont val="Calibri"/>
      </rPr>
      <t>100</t>
    </r>
    <r>
      <rPr>
        <sz val="11"/>
        <color indexed="8"/>
        <rFont val="Calibri"/>
        <family val="2"/>
      </rPr>
      <t xml:space="preserve">
100</t>
    </r>
    <phoneticPr fontId="12"/>
  </si>
  <si>
    <r>
      <t xml:space="preserve">[Cryogenic Part]
0.003 x 3 (2kx2k Si:As, heater)
</t>
    </r>
    <r>
      <rPr>
        <sz val="11"/>
        <color indexed="8"/>
        <rFont val="Calibri"/>
        <family val="2"/>
      </rPr>
      <t xml:space="preserve">
[Warm Electronics]
10 (detectors)</t>
    </r>
    <phoneticPr fontId="12"/>
  </si>
  <si>
    <r>
      <t>[Cryogenic Part]
0.009</t>
    </r>
    <r>
      <rPr>
        <sz val="11"/>
        <color indexed="8"/>
        <rFont val="Calibri"/>
        <family val="2"/>
      </rPr>
      <t xml:space="preserve">
[Warm Electronics]
</t>
    </r>
    <r>
      <rPr>
        <sz val="11"/>
        <color indexed="8"/>
        <rFont val="Calibri"/>
        <family val="2"/>
        <scheme val="minor"/>
      </rPr>
      <t>10</t>
    </r>
    <phoneticPr fontId="12"/>
  </si>
  <si>
    <r>
      <t xml:space="preserve">[Cryogenic Part]
0.009
</t>
    </r>
    <r>
      <rPr>
        <sz val="11"/>
        <color indexed="8"/>
        <rFont val="Calibri"/>
        <family val="2"/>
      </rPr>
      <t xml:space="preserve">
[Warm Electronics]
</t>
    </r>
    <r>
      <rPr>
        <sz val="11"/>
        <color indexed="8"/>
        <rFont val="Calibri"/>
        <family val="2"/>
        <scheme val="minor"/>
      </rPr>
      <t>10</t>
    </r>
    <phoneticPr fontId="12"/>
  </si>
  <si>
    <r>
      <t xml:space="preserve">[Cryogenic Part]
0.003 x 3 (2kx2k Si:As, heater)
</t>
    </r>
    <r>
      <rPr>
        <sz val="11"/>
        <color indexed="8"/>
        <rFont val="Calibri"/>
        <family val="2"/>
      </rPr>
      <t xml:space="preserve">
[Warm Electronics]
10 (detectors)</t>
    </r>
    <phoneticPr fontId="12"/>
  </si>
  <si>
    <r>
      <t>[Cryogenic Part]
0.009 (heater for det.)
0.150 (heater for det. annealing)</t>
    </r>
    <r>
      <rPr>
        <sz val="11"/>
        <color indexed="8"/>
        <rFont val="Calibri"/>
        <family val="2"/>
      </rPr>
      <t xml:space="preserve">
[Warm Electronics]
</t>
    </r>
    <r>
      <rPr>
        <sz val="11"/>
        <color indexed="8"/>
        <rFont val="Calibri"/>
        <family val="2"/>
        <scheme val="minor"/>
      </rPr>
      <t>10</t>
    </r>
    <phoneticPr fontId="12"/>
  </si>
  <si>
    <r>
      <t xml:space="preserve">[Cryogenic Part]
0.0252
</t>
    </r>
    <r>
      <rPr>
        <sz val="11"/>
        <color indexed="12"/>
        <rFont val="Calibri"/>
      </rPr>
      <t xml:space="preserve">
0.005 (heater for det.)
0.150 (heater for det. annealing)
</t>
    </r>
    <r>
      <rPr>
        <sz val="11"/>
        <color indexed="8"/>
        <rFont val="Calibri"/>
        <family val="2"/>
      </rPr>
      <t xml:space="preserve">
[Warm Electronics]
</t>
    </r>
    <r>
      <rPr>
        <sz val="11"/>
        <color indexed="8"/>
        <rFont val="Calibri"/>
        <family val="2"/>
        <scheme val="minor"/>
      </rPr>
      <t>1</t>
    </r>
    <r>
      <rPr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  <scheme val="minor"/>
      </rPr>
      <t>0</t>
    </r>
    <phoneticPr fontId="12"/>
  </si>
  <si>
    <r>
      <t xml:space="preserve">[Cryogenic Part]
0.0
(Cryogenic motor for Slit Mirror Changers)
0.0
(Cryogenic motor for Filter Wheels)
</t>
    </r>
    <r>
      <rPr>
        <sz val="11"/>
        <color indexed="12"/>
        <rFont val="Calibri"/>
      </rPr>
      <t xml:space="preserve">
0.003 x 1 (2kx2k Si:As, heater)
0.002 x 1 (1kx1k Si:Sb, beater)
</t>
    </r>
    <r>
      <rPr>
        <sz val="11"/>
        <color indexed="8"/>
        <rFont val="Calibri"/>
        <family val="2"/>
      </rPr>
      <t xml:space="preserve">
[Warm Electronics]
10 (detectors)
16 (TTM)
10 (DM)</t>
    </r>
    <phoneticPr fontId="12"/>
  </si>
  <si>
    <r>
      <t xml:space="preserve">[Cryogenic Part]
0.0
</t>
    </r>
    <r>
      <rPr>
        <sz val="11"/>
        <color indexed="12"/>
        <rFont val="Calibri"/>
      </rPr>
      <t xml:space="preserve">0.005
</t>
    </r>
    <r>
      <rPr>
        <sz val="11"/>
        <color indexed="8"/>
        <rFont val="Calibri"/>
        <family val="2"/>
      </rPr>
      <t xml:space="preserve">
[Warm Electronics]
36</t>
    </r>
    <phoneticPr fontId="12"/>
  </si>
  <si>
    <t xml:space="preserve">[1] reference position calibration of Slit Mirror Changer (SMC)              
[2] reference position calibration of Filter Wheel (FW)                              
[3] Array responsivity calibration    </t>
  </si>
  <si>
    <t xml:space="preserve">[1] reference position calibration of Filter Wheel (FW)                  
 [2] Array responsivity calibration    </t>
  </si>
  <si>
    <t>Survival Temperature Range</t>
  </si>
  <si>
    <t>FOV</t>
  </si>
  <si>
    <t>(Kbits/sec)</t>
  </si>
  <si>
    <t>(kg)</t>
  </si>
  <si>
    <t>(W)</t>
  </si>
  <si>
    <t>(%)</t>
  </si>
  <si>
    <t>(°C)</t>
  </si>
  <si>
    <t>± (°C)</t>
  </si>
  <si>
    <t>(m x m x m)</t>
  </si>
  <si>
    <t>(°)</t>
  </si>
  <si>
    <t>(m)</t>
  </si>
  <si>
    <t>TOTALS</t>
  </si>
  <si>
    <t>Component or Instrument</t>
  </si>
  <si>
    <r>
      <t>Flown Redundant Qty</t>
    </r>
    <r>
      <rPr>
        <vertAlign val="superscript"/>
        <sz val="11"/>
        <color indexed="8"/>
        <rFont val="Calibri"/>
        <family val="2"/>
        <scheme val="minor"/>
      </rPr>
      <t>1</t>
    </r>
  </si>
  <si>
    <t>Notes</t>
  </si>
  <si>
    <t>1)  A redundant component or instrument is flown as a backup to a primary unit, and is not operated in flight unless or until the flight unit fails</t>
  </si>
  <si>
    <t>All entries should be Current Best Estimate (CBE) without any contingency</t>
  </si>
  <si>
    <t>Information necessary to complete the Thermal Model</t>
  </si>
  <si>
    <t>Information needed to parametrically estimate I&amp;T Cost</t>
  </si>
  <si>
    <t>Y/N</t>
  </si>
  <si>
    <t xml:space="preserve">Is the Device </t>
  </si>
  <si>
    <t>Preferred Launch Orientation</t>
  </si>
  <si>
    <t>Indicate on a Drawing</t>
  </si>
  <si>
    <t>Is a CAD model Available</t>
  </si>
  <si>
    <t>List Material at the Mounting Interface</t>
  </si>
  <si>
    <t>List any Internal Mechanisms</t>
  </si>
  <si>
    <t>List each Mechanism Duty Cycle</t>
  </si>
  <si>
    <r>
      <t xml:space="preserve">[Power Dissipation from Detectors]
0.00268 x 1
(2kx2k Si:As, frame rate 1/4Hz)
0.00182 x 1 
(1kx1k Si:Sb, frame rate 1Hz)
(Wada et al. 2012, SPIE)
</t>
    </r>
    <r>
      <rPr>
        <sz val="11"/>
        <color indexed="12"/>
        <rFont val="Calibri"/>
      </rPr>
      <t xml:space="preserve">0.003 x 1 (2kx2k Si:As, heater)
0.002 x 1 (1kx1k Si:Sb, beater)
</t>
    </r>
    <r>
      <rPr>
        <sz val="11"/>
        <color indexed="8"/>
        <rFont val="Calibri"/>
        <family val="2"/>
      </rPr>
      <t xml:space="preserve">
[total: 0.00450 (detector)</t>
    </r>
    <r>
      <rPr>
        <sz val="11"/>
        <color indexed="12"/>
        <rFont val="Calibri"/>
      </rPr>
      <t xml:space="preserve"> + 0.005 (heater)</t>
    </r>
    <r>
      <rPr>
        <sz val="11"/>
        <color indexed="8"/>
        <rFont val="Calibri"/>
        <family val="2"/>
      </rPr>
      <t>]</t>
    </r>
    <phoneticPr fontId="12"/>
  </si>
  <si>
    <r>
      <t xml:space="preserve">[Cryogenic Part]
0.0042 x 2 at 4K 
(Cryogenic motor for Slit Wheels)
0.0042 x 2 x 2 at 4K 
(Cryogenic motor for Filter Wheels)
</t>
    </r>
    <r>
      <rPr>
        <sz val="11"/>
        <color indexed="12"/>
        <rFont val="Calibri"/>
      </rPr>
      <t xml:space="preserve">
0.003 x 1 (2kx2k Si:As, heater)
0.002 x 1 (1kx1k Si:Sb, beater)
0.150 (0.5sec, power impulse for annealing)
</t>
    </r>
    <r>
      <rPr>
        <sz val="11"/>
        <color indexed="8"/>
        <rFont val="Calibri"/>
        <family val="2"/>
      </rPr>
      <t xml:space="preserve">
[Warm Electronics]
10 (detectors)
60 (TTM)
40 (DM)</t>
    </r>
    <phoneticPr fontId="12"/>
  </si>
  <si>
    <r>
      <t xml:space="preserve">[Cryogenic Part]
0.0252
</t>
    </r>
    <r>
      <rPr>
        <sz val="11"/>
        <color indexed="12"/>
        <rFont val="Calibri"/>
      </rPr>
      <t xml:space="preserve">0.005 (heater for det.)
</t>
    </r>
    <r>
      <rPr>
        <sz val="11"/>
        <color indexed="8"/>
        <rFont val="Calibri"/>
        <family val="2"/>
      </rPr>
      <t xml:space="preserve">
[Warm Electronics]
36</t>
    </r>
    <phoneticPr fontId="12"/>
  </si>
  <si>
    <r>
      <t xml:space="preserve">
&lt;10
</t>
    </r>
    <r>
      <rPr>
        <sz val="11"/>
        <color indexed="12"/>
        <rFont val="Calibri"/>
      </rPr>
      <t xml:space="preserve">100
</t>
    </r>
    <r>
      <rPr>
        <sz val="11"/>
        <color indexed="8"/>
        <rFont val="Calibri"/>
        <family val="2"/>
      </rPr>
      <t xml:space="preserve">
100</t>
    </r>
    <phoneticPr fontId="12"/>
  </si>
  <si>
    <r>
      <t xml:space="preserve">[Cryogenic Part]
&lt;0.00252
</t>
    </r>
    <r>
      <rPr>
        <sz val="11"/>
        <color indexed="12"/>
        <rFont val="Calibri"/>
      </rPr>
      <t xml:space="preserve">0.005
</t>
    </r>
    <r>
      <rPr>
        <sz val="11"/>
        <color indexed="8"/>
        <rFont val="Calibri"/>
        <family val="2"/>
      </rPr>
      <t xml:space="preserve">
[Warm Electronics]
36</t>
    </r>
    <phoneticPr fontId="12"/>
  </si>
  <si>
    <r>
      <t xml:space="preserve">[Cryogenic Part]
0.0042 x 2 at 4K (Cryogenic motor for Slit Wheels)
0.0042 x 2 x 2 at 4K (Cryogenic motor for Filter Wheels)
</t>
    </r>
    <r>
      <rPr>
        <sz val="11"/>
        <color indexed="12"/>
        <rFont val="Calibri"/>
      </rPr>
      <t xml:space="preserve">0.003 x 1 (2kx2k Si:As, heater)
0.002 x 1 (1kx1k Si:Sb, beater)
</t>
    </r>
    <r>
      <rPr>
        <sz val="11"/>
        <color indexed="8"/>
        <rFont val="Calibri"/>
        <family val="2"/>
      </rPr>
      <t xml:space="preserve">
[Warm Electronics]
10 (detectors)
16 (TTM)
10 (DM)</t>
    </r>
    <phoneticPr fontId="12"/>
  </si>
  <si>
    <r>
      <t>160</t>
    </r>
    <r>
      <rPr>
        <sz val="11"/>
        <rFont val="Calibri"/>
        <family val="2"/>
      </rPr>
      <t>,</t>
    </r>
    <r>
      <rPr>
        <sz val="11"/>
        <rFont val="Calibri"/>
        <family val="2"/>
        <scheme val="minor"/>
      </rPr>
      <t>650</t>
    </r>
    <r>
      <rPr>
        <sz val="11"/>
        <rFont val="Calibri"/>
        <family val="2"/>
      </rPr>
      <t xml:space="preserve"> (Mid-res.Spec. + Slit Viewer)
</t>
    </r>
  </si>
  <si>
    <t>?</t>
  </si>
  <si>
    <t>Y in cold assembly, for detector thermal stablility</t>
  </si>
  <si>
    <t>7)  List both stowed and deployed envelopes if they are different, and list individual volumes if the device includes separate pieces</t>
  </si>
  <si>
    <t>9) Some devices, such as a focal plane assembly, need to be positioned no further than 1m away from their readout electronics</t>
  </si>
  <si>
    <t>10) Percent composition by mass helps us scale the complexity of the I&amp;T costs based on how many different subsystems need to be involved; Composition categories include:  optical, mechanical, thermal (blankets, heaters), electrical, electro-mechanical (mechanisms), and electro-optic (detectors, position sensors)</t>
  </si>
  <si>
    <t>11) We will try to account for the additional labor to qualify hardware for the relevant spaceflight environment</t>
  </si>
  <si>
    <r>
      <t>Electrical Interface to the Device</t>
    </r>
    <r>
      <rPr>
        <vertAlign val="superscript"/>
        <sz val="11"/>
        <color indexed="8"/>
        <rFont val="Calibri"/>
        <family val="2"/>
        <scheme val="minor"/>
      </rPr>
      <t>3</t>
    </r>
  </si>
  <si>
    <r>
      <t>Frequency Profile</t>
    </r>
    <r>
      <rPr>
        <vertAlign val="superscript"/>
        <sz val="11"/>
        <color indexed="8"/>
        <rFont val="Calibri"/>
        <family val="2"/>
        <scheme val="minor"/>
      </rPr>
      <t>4</t>
    </r>
  </si>
  <si>
    <r>
      <t>Avg Power Dissipation</t>
    </r>
    <r>
      <rPr>
        <vertAlign val="superscript"/>
        <sz val="11"/>
        <color indexed="8"/>
        <rFont val="Calibri"/>
        <family val="2"/>
        <scheme val="minor"/>
      </rPr>
      <t>5</t>
    </r>
    <r>
      <rPr>
        <sz val="11"/>
        <color indexed="8"/>
        <rFont val="Calibri"/>
        <family val="2"/>
        <scheme val="minor"/>
      </rPr>
      <t xml:space="preserve"> (each component)</t>
    </r>
  </si>
  <si>
    <r>
      <t>Operating Temperature Stability Requirement</t>
    </r>
    <r>
      <rPr>
        <vertAlign val="superscript"/>
        <sz val="11"/>
        <color indexed="8"/>
        <rFont val="Calibri"/>
        <family val="2"/>
        <scheme val="minor"/>
      </rPr>
      <t>6</t>
    </r>
  </si>
  <si>
    <r>
      <t>Volume</t>
    </r>
    <r>
      <rPr>
        <vertAlign val="superscript"/>
        <sz val="11"/>
        <color indexed="8"/>
        <rFont val="Calibri"/>
        <family val="2"/>
        <scheme val="minor"/>
      </rPr>
      <t>7</t>
    </r>
  </si>
  <si>
    <r>
      <t>Does the Device come in Separate Assemblies</t>
    </r>
    <r>
      <rPr>
        <vertAlign val="superscript"/>
        <sz val="11"/>
        <color indexed="8"/>
        <rFont val="Calibri"/>
        <family val="2"/>
        <scheme val="minor"/>
      </rPr>
      <t>8</t>
    </r>
  </si>
  <si>
    <r>
      <t>Proximity limitations or drivers with other components or materials</t>
    </r>
    <r>
      <rPr>
        <vertAlign val="superscript"/>
        <sz val="11"/>
        <color indexed="8"/>
        <rFont val="Calibri"/>
        <family val="2"/>
        <scheme val="minor"/>
      </rPr>
      <t>9</t>
    </r>
  </si>
  <si>
    <r>
      <t>Percent Composition by Mass</t>
    </r>
    <r>
      <rPr>
        <vertAlign val="superscript"/>
        <sz val="11"/>
        <color indexed="8"/>
        <rFont val="Calibri"/>
        <family val="2"/>
        <scheme val="minor"/>
      </rPr>
      <t>10</t>
    </r>
  </si>
  <si>
    <r>
      <t>Confirm if Device is Delivered Qualified for Spaceflight Environment</t>
    </r>
    <r>
      <rPr>
        <vertAlign val="superscript"/>
        <sz val="11"/>
        <color indexed="8"/>
        <rFont val="Calibri"/>
        <family val="2"/>
        <scheme val="minor"/>
      </rPr>
      <t>11</t>
    </r>
  </si>
  <si>
    <t>List each Cal Source Duty Cycle</t>
  </si>
  <si>
    <r>
      <t xml:space="preserve">
&lt;10
</t>
    </r>
    <r>
      <rPr>
        <sz val="11"/>
        <color indexed="12"/>
        <rFont val="Calibri"/>
      </rPr>
      <t>100</t>
    </r>
    <r>
      <rPr>
        <sz val="11"/>
        <color indexed="8"/>
        <rFont val="Calibri"/>
        <family val="2"/>
      </rPr>
      <t xml:space="preserve">
100</t>
    </r>
    <phoneticPr fontId="12"/>
  </si>
  <si>
    <t>Total Mass</t>
  </si>
  <si>
    <t>Peak Power (each component)</t>
  </si>
  <si>
    <t>Total Peak Power</t>
  </si>
  <si>
    <t>Avg Power (each component)</t>
  </si>
  <si>
    <t>Total Avg Power</t>
  </si>
  <si>
    <t>Duty Cycle</t>
  </si>
  <si>
    <t>Effective Total Avg Power</t>
  </si>
  <si>
    <t>Standby Power (each component)</t>
  </si>
  <si>
    <t>Total Standby Power</t>
  </si>
  <si>
    <t>Operating Temperature Range</t>
  </si>
  <si>
    <t>This document is stored in these locations, and if updates are made, it must be reposted here</t>
  </si>
  <si>
    <t>IDL Missions Server</t>
  </si>
  <si>
    <t>Tammy’s Tidbits\Documents for Customers</t>
  </si>
  <si>
    <t>Information to define the Electrical Subsystem</t>
  </si>
  <si>
    <t>Information needed to create the Mechanical Model</t>
  </si>
  <si>
    <t>Total Flown Quantity</t>
  </si>
  <si>
    <t>Quantity Operating Simultaneously</t>
  </si>
  <si>
    <t>Max Data Rate (each component)</t>
  </si>
  <si>
    <t>Total Max Data Rate</t>
  </si>
  <si>
    <t>Avg Data Rate (each component)</t>
  </si>
  <si>
    <t>Total Avg Data Rate</t>
  </si>
  <si>
    <t>Mass (each component)</t>
  </si>
  <si>
    <r>
      <t xml:space="preserve">[1] &lt;5%                                                          [2] &lt;5%              </t>
    </r>
    <r>
      <rPr>
        <sz val="11"/>
        <color indexed="8"/>
        <rFont val="Calibri"/>
        <family val="2"/>
        <scheme val="minor"/>
      </rPr>
      <t xml:space="preserve">               </t>
    </r>
    <r>
      <rPr>
        <sz val="11"/>
        <color indexed="8"/>
        <rFont val="Calibri"/>
        <family val="2"/>
      </rPr>
      <t xml:space="preserve">                   </t>
    </r>
    <r>
      <rPr>
        <sz val="11"/>
        <color indexed="8"/>
        <rFont val="Calibri"/>
        <family val="2"/>
        <scheme val="minor"/>
      </rPr>
      <t xml:space="preserve"> [</t>
    </r>
    <r>
      <rPr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  <scheme val="minor"/>
      </rPr>
      <t>] &lt;</t>
    </r>
    <r>
      <rPr>
        <sz val="11"/>
        <color indexed="8"/>
        <rFont val="Calibri"/>
        <family val="2"/>
      </rPr>
      <t>9</t>
    </r>
    <r>
      <rPr>
        <sz val="11"/>
        <color indexed="8"/>
        <rFont val="Calibri"/>
        <family val="2"/>
        <scheme val="minor"/>
      </rPr>
      <t xml:space="preserve">%                                   (assuming nominal t_exp&gt;300 sec,    </t>
    </r>
    <r>
      <rPr>
        <sz val="11"/>
        <color indexed="8"/>
        <rFont val="Calibri"/>
        <family val="2"/>
      </rPr>
      <t xml:space="preserve">&lt;30 </t>
    </r>
    <r>
      <rPr>
        <sz val="11"/>
        <color indexed="8"/>
        <rFont val="Calibri"/>
        <family val="2"/>
        <scheme val="minor"/>
      </rPr>
      <t xml:space="preserve">sec to </t>
    </r>
    <r>
      <rPr>
        <sz val="11"/>
        <color indexed="8"/>
        <rFont val="Calibri"/>
        <family val="2"/>
      </rPr>
      <t>move to the next filter position</t>
    </r>
    <r>
      <rPr>
        <sz val="11"/>
        <color indexed="8"/>
        <rFont val="Calibri"/>
        <family val="2"/>
        <scheme val="minor"/>
      </rPr>
      <t xml:space="preserve">) </t>
    </r>
    <r>
      <rPr>
        <sz val="11"/>
        <color indexed="8"/>
        <rFont val="Calibri"/>
        <family val="2"/>
      </rPr>
      <t xml:space="preserve">  </t>
    </r>
    <phoneticPr fontId="12"/>
  </si>
  <si>
    <t>[1] &lt;12%                                               (assuming nominal t_exp&gt;300 sec,  40 sec to search for the reference position of the SMC                            [2] &lt;17%                                   (assuming nominal t_exp&gt;300 sec,    60sec to rotate FW by 360deg)        [3] &lt;5%</t>
    <phoneticPr fontId="12"/>
  </si>
  <si>
    <t>[1] &lt;17%                                    (assuming nominal t_exp&gt;300sec,    60sec to rotate FW by 360deg)       [2] &lt;5%</t>
    <phoneticPr fontId="12"/>
  </si>
  <si>
    <t>[1] &lt;5%</t>
    <phoneticPr fontId="12"/>
  </si>
  <si>
    <t>[1] Deformable Mirror               [2] Tip Tilt Mirror        [3] Filter Wheel</t>
    <phoneticPr fontId="12"/>
  </si>
  <si>
    <t>N/A</t>
    <phoneticPr fontId="12"/>
  </si>
  <si>
    <t>8) Some devices, such as a cryocooler, are delivered as a cooling head with separate control electronics; the customer may choose to list these items on separate lines</t>
  </si>
  <si>
    <t>Describe any Internal Hardware Redundancy</t>
  </si>
  <si>
    <t>Black Box Input</t>
  </si>
  <si>
    <t>IDL Black Box Input - Transposed Form</t>
  </si>
  <si>
    <t>IDL Black Box Input Form</t>
  </si>
  <si>
    <t>Confirm if Device includes Electrical Control Interface to Mechanism</t>
  </si>
  <si>
    <t>Electro-Mechanical Definition</t>
  </si>
  <si>
    <t>(kV)</t>
  </si>
  <si>
    <r>
      <t>List any High Voltage Requirements</t>
    </r>
    <r>
      <rPr>
        <vertAlign val="superscript"/>
        <sz val="11"/>
        <color indexed="8"/>
        <rFont val="Calibri"/>
        <family val="2"/>
        <scheme val="minor"/>
      </rPr>
      <t>2</t>
    </r>
  </si>
  <si>
    <t>2) Any input voltages higher than 600V should be entered</t>
  </si>
  <si>
    <t>3)  Electrical inteface descriptions include RS-422, MIL-STD-1553, for example</t>
  </si>
  <si>
    <t xml:space="preserve">4)  If there is a concern that this device might create distrubances to the stability of the instrument or the spacecraft, please provide a frequency profile </t>
  </si>
  <si>
    <t>5)  Power consumption is the total input power required to operate a device, while power dissipation refers to the portion of that input power that is inefficiently dissipated as heat</t>
  </si>
  <si>
    <t>6) The temperature stability requirement may only apply to a subset of the instrument or component hardware</t>
  </si>
  <si>
    <t xml:space="preserve">[Cold Mass]
6.28 (Optics and Mirror Supports)
6.00 (MUX for DM)
3.04 (Filter Wheel x 2)
1.52 (Slit Wheel x 2)
2.72 (Detectors)
29.20 (Base Plate)
3.48 (Cover)
[Warm Mass]
  6.0 (CPI/Power board, a digital and analig board for array control, a board for peripheral contorol for Detectors and FWs)
  4.0 (boards for Wave Front Error Correction (DM + TTM) Electronics)
</t>
    <phoneticPr fontId="12"/>
  </si>
  <si>
    <t xml:space="preserve">[Cold Mass]
36.48 (Relay Optics)
6.00 (MUX for DM)
7.60 (Slit Mirror Changer x 2)
44.14 (Wide Field Imager Optics)
10.0 (Filter Wheel x 2)
3.82 (High Res. Spec. Optics)
1.29 (Mid Res. Spec. Image Slicers)
6.42 (Mid Res. Spec. Optics)
8.16 (Detectors)
70.38 (Main Instrument Optical Bench)
11.03 (Sub Instrument Optical Bench)
6.00 (Cover)
[Warm Mass]
18.0 (CPI/Power board, a digital and analig board for array control, a board for peripheral contorol for Detectors and FWs)
  4.0 (boards for Wave Front Error Correction (DM + TTM) Electronics)
</t>
    <phoneticPr fontId="12"/>
  </si>
  <si>
    <t>75,600 (IMG/Low-res. Spec./Slit Viewer)
85,050 (Mid-res. Spec. )
47,250 (High-res. Spec.)</t>
    <phoneticPr fontId="12"/>
  </si>
  <si>
    <t>113,400 (Transit Spec.)</t>
    <phoneticPr fontId="12"/>
  </si>
  <si>
    <t>47,250 (Coronagraph)</t>
    <phoneticPr fontId="12"/>
  </si>
  <si>
    <r>
      <t>47</t>
    </r>
    <r>
      <rPr>
        <sz val="11"/>
        <rFont val="Calibri"/>
        <family val="2"/>
      </rPr>
      <t>,</t>
    </r>
    <r>
      <rPr>
        <sz val="11"/>
        <rFont val="Calibri"/>
        <family val="2"/>
        <scheme val="minor"/>
      </rPr>
      <t>250</t>
    </r>
    <r>
      <rPr>
        <sz val="11"/>
        <rFont val="Calibri"/>
        <family val="2"/>
      </rPr>
      <t xml:space="preserve"> (Coronagraph)</t>
    </r>
    <phoneticPr fontId="12"/>
  </si>
  <si>
    <r>
      <t>113</t>
    </r>
    <r>
      <rPr>
        <sz val="11"/>
        <rFont val="Calibri"/>
        <family val="2"/>
      </rPr>
      <t>,</t>
    </r>
    <r>
      <rPr>
        <sz val="11"/>
        <rFont val="Calibri"/>
        <family val="2"/>
        <scheme val="minor"/>
      </rPr>
      <t>400</t>
    </r>
    <r>
      <rPr>
        <sz val="11"/>
        <rFont val="Calibri"/>
        <family val="2"/>
      </rPr>
      <t xml:space="preserve"> (Transit Spec.)</t>
    </r>
    <phoneticPr fontId="12"/>
  </si>
  <si>
    <t>List any Internal Calibration Sources</t>
  </si>
  <si>
    <t>Does the Device include Internal Heaters and External Blankets (or surface treatments) for Temperature Control</t>
  </si>
  <si>
    <t>(°Cmin to °Cmax)</t>
  </si>
  <si>
    <t>Highlighted Columns have been Encoded to Calculate the Total</t>
  </si>
  <si>
    <t>Information needed to Support Reliability Modeling</t>
  </si>
  <si>
    <t>Version Control</t>
  </si>
  <si>
    <r>
      <t>[1] &lt;</t>
    </r>
    <r>
      <rPr>
        <sz val="11"/>
        <color indexed="8"/>
        <rFont val="Calibri"/>
        <family val="2"/>
      </rPr>
      <t>6</t>
    </r>
    <r>
      <rPr>
        <sz val="11"/>
        <color indexed="8"/>
        <rFont val="Calibri"/>
        <family val="2"/>
        <scheme val="minor"/>
      </rPr>
      <t xml:space="preserve">%  </t>
    </r>
    <r>
      <rPr>
        <sz val="11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  <scheme val="minor"/>
      </rPr>
      <t xml:space="preserve">(assuming nominal t_exp&gt;300 sec,  </t>
    </r>
    <r>
      <rPr>
        <sz val="11"/>
        <color indexed="8"/>
        <rFont val="Calibri"/>
        <family val="2"/>
      </rPr>
      <t>&lt;20</t>
    </r>
    <r>
      <rPr>
        <sz val="11"/>
        <color indexed="8"/>
        <rFont val="Calibri"/>
        <family val="2"/>
        <scheme val="minor"/>
      </rPr>
      <t xml:space="preserve"> sec to </t>
    </r>
    <r>
      <rPr>
        <sz val="11"/>
        <color indexed="8"/>
        <rFont val="Calibri"/>
        <family val="2"/>
      </rPr>
      <t>choose and set the Slit Mirror in use</t>
    </r>
    <r>
      <rPr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</rPr>
      <t xml:space="preserve">
[2] &lt;5%    
[3] &lt;5%  </t>
    </r>
    <r>
      <rPr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  <scheme val="minor"/>
      </rPr>
      <t>[</t>
    </r>
    <r>
      <rPr>
        <sz val="11"/>
        <color indexed="8"/>
        <rFont val="Calibri"/>
        <family val="2"/>
      </rPr>
      <t>4</t>
    </r>
    <r>
      <rPr>
        <sz val="11"/>
        <color indexed="8"/>
        <rFont val="Calibri"/>
        <family val="2"/>
        <scheme val="minor"/>
      </rPr>
      <t>] &lt;</t>
    </r>
    <r>
      <rPr>
        <sz val="11"/>
        <color indexed="8"/>
        <rFont val="Calibri"/>
        <family val="2"/>
      </rPr>
      <t>9</t>
    </r>
    <r>
      <rPr>
        <sz val="11"/>
        <color indexed="8"/>
        <rFont val="Calibri"/>
        <family val="2"/>
        <scheme val="minor"/>
      </rPr>
      <t xml:space="preserve">%                              </t>
    </r>
    <r>
      <rPr>
        <sz val="11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  <scheme val="minor"/>
      </rPr>
      <t xml:space="preserve">(assuming nominal t_exp&gt;300 sec,    </t>
    </r>
    <r>
      <rPr>
        <sz val="11"/>
        <color indexed="8"/>
        <rFont val="Calibri"/>
        <family val="2"/>
      </rPr>
      <t xml:space="preserve">&lt;30 </t>
    </r>
    <r>
      <rPr>
        <sz val="11"/>
        <color indexed="8"/>
        <rFont val="Calibri"/>
        <family val="2"/>
        <scheme val="minor"/>
      </rPr>
      <t xml:space="preserve">sec to </t>
    </r>
    <r>
      <rPr>
        <sz val="11"/>
        <color indexed="8"/>
        <rFont val="Calibri"/>
        <family val="2"/>
      </rPr>
      <t>move to the next filter position</t>
    </r>
    <r>
      <rPr>
        <sz val="11"/>
        <color indexed="8"/>
        <rFont val="Calibri"/>
        <family val="2"/>
        <scheme val="minor"/>
      </rPr>
      <t xml:space="preserve">) </t>
    </r>
    <r>
      <rPr>
        <sz val="11"/>
        <color indexed="8"/>
        <rFont val="Calibri"/>
        <family val="2"/>
      </rPr>
      <t xml:space="preserve">  </t>
    </r>
    <phoneticPr fontId="12"/>
  </si>
  <si>
    <t xml:space="preserve">[1] Y
[2] Y
[3] Y
[4] Y
</t>
    <phoneticPr fontId="12"/>
  </si>
  <si>
    <t>[1] Y
[2] Y
[3] Y</t>
    <phoneticPr fontId="12"/>
  </si>
  <si>
    <t>[1] Slit Mirror Changer
[2] Deformable Mirror
[3] Tip Tilt Mirror     
[4] Filter Wheel</t>
    <phoneticPr fontId="12"/>
  </si>
  <si>
    <r>
      <t xml:space="preserve">
[Cold Mass] </t>
    </r>
    <r>
      <rPr>
        <b/>
        <sz val="11"/>
        <rFont val="Calibri"/>
        <family val="2"/>
        <scheme val="minor"/>
      </rPr>
      <t>120.2</t>
    </r>
    <r>
      <rPr>
        <b/>
        <sz val="11"/>
        <rFont val="Calibri"/>
        <family val="2"/>
      </rPr>
      <t xml:space="preserve">
[Warm Mass] 6.0</t>
    </r>
    <phoneticPr fontId="12"/>
  </si>
  <si>
    <r>
      <t xml:space="preserve">[Cold Mass] 
</t>
    </r>
    <r>
      <rPr>
        <b/>
        <sz val="11"/>
        <rFont val="Calibri"/>
        <family val="2"/>
        <scheme val="minor"/>
      </rPr>
      <t>211.31</t>
    </r>
    <r>
      <rPr>
        <b/>
        <sz val="11"/>
        <rFont val="Calibri"/>
        <family val="2"/>
      </rPr>
      <t xml:space="preserve">
[Warm Mass] 
 22.0</t>
    </r>
    <phoneticPr fontId="12"/>
  </si>
  <si>
    <t>[Cold Mass]
56.60 (Optics and Mirror Supports)
  4.50 (Detectors)
56.00 (Aluminum Body)
  3.10 (Light Shield)
[Warm Mass]
  6.0 (CPI/Power board, a digital and analig board for array control, a board for peripheral contorol for Detectors)</t>
    <phoneticPr fontId="12"/>
  </si>
  <si>
    <r>
      <t xml:space="preserve">
[Cold Mass] </t>
    </r>
    <r>
      <rPr>
        <b/>
        <sz val="11"/>
        <rFont val="Calibri"/>
        <family val="2"/>
        <scheme val="minor"/>
      </rPr>
      <t>52.23</t>
    </r>
    <r>
      <rPr>
        <b/>
        <sz val="11"/>
        <rFont val="Calibri"/>
        <family val="2"/>
      </rPr>
      <t xml:space="preserve">
[Warm Mass] 10.0</t>
    </r>
    <phoneticPr fontId="12"/>
  </si>
  <si>
    <t xml:space="preserve">[Cold Mass] 383.74
[Warm Mass] 38.0 </t>
    <phoneticPr fontId="12"/>
  </si>
  <si>
    <t>TBD</t>
    <phoneticPr fontId="12"/>
  </si>
  <si>
    <t>TBD</t>
    <phoneticPr fontId="12"/>
  </si>
  <si>
    <t>Survival Temperature Range</t>
    <phoneticPr fontId="12"/>
  </si>
  <si>
    <t>2-300 K (TBC)</t>
    <phoneticPr fontId="12"/>
  </si>
  <si>
    <t>Y</t>
    <phoneticPr fontId="12"/>
  </si>
  <si>
    <t>Y</t>
    <phoneticPr fontId="12"/>
  </si>
  <si>
    <t>(°)</t>
    <phoneticPr fontId="12"/>
  </si>
  <si>
    <r>
      <t>0.05</t>
    </r>
    <r>
      <rPr>
        <sz val="11"/>
        <color indexed="8"/>
        <rFont val="Calibri"/>
        <family val="2"/>
      </rPr>
      <t>° x 0.05°</t>
    </r>
    <phoneticPr fontId="12"/>
  </si>
  <si>
    <r>
      <t>0.0</t>
    </r>
    <r>
      <rPr>
        <sz val="11"/>
        <color indexed="8"/>
        <rFont val="Calibri"/>
        <family val="2"/>
      </rPr>
      <t>0083° x 0.00083°</t>
    </r>
    <phoneticPr fontId="12"/>
  </si>
  <si>
    <t>0.00153° x 0.00153°</t>
    <phoneticPr fontId="12"/>
  </si>
  <si>
    <t>Al (A6061-T6)</t>
  </si>
  <si>
    <t>Al (A6061-T6)
SiC</t>
    <phoneticPr fontId="12"/>
  </si>
  <si>
    <r>
      <t>Al (A6061-T6)</t>
    </r>
    <r>
      <rPr>
        <sz val="11"/>
        <color indexed="8"/>
        <rFont val="Calibri"/>
        <family val="2"/>
      </rPr>
      <t xml:space="preserve">
SiC</t>
    </r>
    <phoneticPr fontId="12"/>
  </si>
  <si>
    <t>4.0 x 2.5 x 0.8</t>
    <phoneticPr fontId="12"/>
  </si>
  <si>
    <t>3.5 x 2.5 x 0.20</t>
    <phoneticPr fontId="12"/>
  </si>
  <si>
    <t>2.0 x 2.5 x 0.40</t>
    <phoneticPr fontId="12"/>
  </si>
  <si>
    <t>[Si:As]
6(TBC)-7K
[Si:Sb]
2(TBC)-5K</t>
    <phoneticPr fontId="12"/>
  </si>
  <si>
    <t xml:space="preserve">[Si:As]
8 mK at 6K or 2mK at 7K 
[Si:Sb]
8 mK at 4K or 2mK at 5K
</t>
    <phoneticPr fontId="12"/>
  </si>
  <si>
    <r>
      <t>Avg Power Dissipation</t>
    </r>
    <r>
      <rPr>
        <vertAlign val="superscript"/>
        <sz val="11"/>
        <color indexed="8"/>
        <rFont val="Calibri"/>
        <family val="2"/>
        <scheme val="minor"/>
      </rPr>
      <t>5</t>
    </r>
    <r>
      <rPr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  <scheme val="minor"/>
      </rPr>
      <t>(each component)</t>
    </r>
    <phoneticPr fontId="12"/>
  </si>
  <si>
    <t>Black Box Input.xls</t>
  </si>
  <si>
    <t>The use of this spreadsheet is described in detail in the document:  Black Box Instrument Parameters.pdf</t>
  </si>
  <si>
    <t>MISC Imager and Spectrometer Module</t>
    <phoneticPr fontId="12"/>
  </si>
  <si>
    <t>Max Data Rate (each component)</t>
    <phoneticPr fontId="12"/>
  </si>
  <si>
    <t>MISC Coronagraph Moduel</t>
    <phoneticPr fontId="12"/>
  </si>
  <si>
    <t>MISC Transit Spectrometer Module</t>
    <phoneticPr fontId="12"/>
  </si>
  <si>
    <r>
      <t xml:space="preserve">[Power Dissipation from Detectors]
0.00268 x 3
(2kx2k Si:As, frame rate 1/4Hz)
0.00268 x 1
(2kx2k Si:Sb, frame rate 1/4Hz)
0.00182 x 2 
(1kx1k Si:Sb, frame rate 1Hz)
(Wada et al. 2012, SPIE)
</t>
    </r>
    <r>
      <rPr>
        <sz val="11"/>
        <color indexed="12"/>
        <rFont val="Calibri"/>
      </rPr>
      <t xml:space="preserve">0.003 x 3 (2kx2k Si:As, heater)
0.003 x 1 (2kx2k Si:Sb, heater)
0.002 x 2 (1kx1k Si:Sb, beater)
</t>
    </r>
    <r>
      <rPr>
        <sz val="11"/>
        <color indexed="8"/>
        <rFont val="Calibri"/>
        <family val="2"/>
      </rPr>
      <t xml:space="preserve">
[total: 0.01436 (detector)</t>
    </r>
    <r>
      <rPr>
        <sz val="11"/>
        <color indexed="12"/>
        <rFont val="Calibri"/>
      </rPr>
      <t xml:space="preserve"> + 0.016 (heater)</t>
    </r>
    <r>
      <rPr>
        <sz val="11"/>
        <color indexed="8"/>
        <rFont val="Calibri"/>
        <family val="2"/>
      </rPr>
      <t>]</t>
    </r>
    <phoneticPr fontId="12"/>
  </si>
  <si>
    <r>
      <t xml:space="preserve">[Cryogenic Part]
0.0
(Cryogenic motor for Slit Mirror Changers)
0.0
(Cryogenic motor for Filter Wheels)
</t>
    </r>
    <r>
      <rPr>
        <sz val="11"/>
        <color indexed="12"/>
        <rFont val="Calibri"/>
      </rPr>
      <t>0.003 x 3 (2kx2k Si:As, heater)
0.003 x 1 (2kx2k Si:Sb, heater)
0.002 x 2 (1kx1k Si:Sb, beater)</t>
    </r>
    <r>
      <rPr>
        <sz val="11"/>
        <color indexed="8"/>
        <rFont val="Calibri"/>
        <family val="2"/>
      </rPr>
      <t xml:space="preserve">
[Warm Electronics]
20 (Detectors)
16 (TTM)
10 (DM)
</t>
    </r>
    <phoneticPr fontId="12"/>
  </si>
  <si>
    <r>
      <t xml:space="preserve">[Cryogenic Part]
0.0
</t>
    </r>
    <r>
      <rPr>
        <sz val="11"/>
        <color indexed="12"/>
        <rFont val="Calibri"/>
      </rPr>
      <t>0.016</t>
    </r>
    <r>
      <rPr>
        <sz val="11"/>
        <color indexed="8"/>
        <rFont val="Calibri"/>
        <family val="2"/>
      </rPr>
      <t xml:space="preserve">
[Warm Electronics]
46</t>
    </r>
    <phoneticPr fontId="12"/>
  </si>
  <si>
    <r>
      <t xml:space="preserve">[Cryogenic Part]
0.0042 x 2 at 4K 
(Cryogenic motor for Slit Mirror Changers)
0.0042 x 2 x 3 at 4K 
(Cryogenic motor for Filter Wheels)
</t>
    </r>
    <r>
      <rPr>
        <sz val="11"/>
        <color indexed="12"/>
        <rFont val="Calibri"/>
      </rPr>
      <t xml:space="preserve">0.003 x 3 (2kx2k Si:As, heater)
0.003 x 1 (2kx2k Si:Sb, heater)
0.002 x 2 (1kx1k Si:Sb, beater)
0.150 (0.5sec, power impulse for annealing)
</t>
    </r>
    <r>
      <rPr>
        <sz val="11"/>
        <color indexed="8"/>
        <rFont val="Calibri"/>
        <family val="2"/>
      </rPr>
      <t xml:space="preserve">
[Warm Electronics]
20 (Detectors)
60 (TTM)
40 (DM)
</t>
    </r>
    <phoneticPr fontId="12"/>
  </si>
  <si>
    <r>
      <t xml:space="preserve">[Cryogenic Part]
0.0336 (SMCs and FWs)
</t>
    </r>
    <r>
      <rPr>
        <sz val="11"/>
        <color indexed="12"/>
        <rFont val="Calibri"/>
      </rPr>
      <t xml:space="preserve">0.016 (heater for det.)
0.150 (heater for det. annealing)
</t>
    </r>
    <r>
      <rPr>
        <sz val="11"/>
        <color indexed="8"/>
        <rFont val="Calibri"/>
        <family val="2"/>
      </rPr>
      <t xml:space="preserve">
[Warm Electronics]
</t>
    </r>
    <r>
      <rPr>
        <sz val="11"/>
        <color indexed="8"/>
        <rFont val="Calibri"/>
        <family val="2"/>
        <scheme val="minor"/>
      </rPr>
      <t>120</t>
    </r>
    <phoneticPr fontId="12"/>
  </si>
  <si>
    <r>
      <t xml:space="preserve">[Cryogenic Part]
0.0042 x 2 at 4K 
(Cryogenic motor for Slit Mirror Changers)
0.0042 x 2 x 3 at 4K 
(Cryogenic motor for Filter Wheels)
</t>
    </r>
    <r>
      <rPr>
        <sz val="11"/>
        <color indexed="12"/>
        <rFont val="Calibri"/>
      </rPr>
      <t xml:space="preserve">0.003 x 3 (2kx2k Si:As, heater)
0.003 x 1 (2kx2k Si:Sb, heater)
0.002 x 2 (1kx1k Si:Sb, beater)
</t>
    </r>
    <r>
      <rPr>
        <sz val="11"/>
        <color indexed="8"/>
        <rFont val="Calibri"/>
        <family val="2"/>
      </rPr>
      <t xml:space="preserve">
[Warm Electronics]
20 (Detectors)
16 (TTM)
10 (DM)
</t>
    </r>
    <phoneticPr fontId="12"/>
  </si>
  <si>
    <r>
      <t xml:space="preserve">[Cryogenic Part]
0.0336
</t>
    </r>
    <r>
      <rPr>
        <sz val="11"/>
        <color indexed="12"/>
        <rFont val="Calibri"/>
      </rPr>
      <t xml:space="preserve">0.016 (heater for det.)
</t>
    </r>
    <r>
      <rPr>
        <sz val="11"/>
        <color indexed="8"/>
        <rFont val="Calibri"/>
        <family val="2"/>
      </rPr>
      <t xml:space="preserve">
[Warm Electronics]
46</t>
    </r>
    <phoneticPr fontId="12"/>
  </si>
  <si>
    <r>
      <t xml:space="preserve">[Cryogenic Part]
&lt;0.00336
</t>
    </r>
    <r>
      <rPr>
        <sz val="11"/>
        <color indexed="12"/>
        <rFont val="Calibri"/>
      </rPr>
      <t xml:space="preserve">0.016
</t>
    </r>
    <r>
      <rPr>
        <sz val="11"/>
        <color indexed="8"/>
        <rFont val="Calibri"/>
        <family val="2"/>
      </rPr>
      <t xml:space="preserve">
[Warm Electronics]
46</t>
    </r>
    <phoneticPr fontId="12"/>
  </si>
  <si>
    <r>
      <t>189</t>
    </r>
    <r>
      <rPr>
        <sz val="11"/>
        <rFont val="Calibri"/>
        <family val="2"/>
      </rPr>
      <t>,</t>
    </r>
    <r>
      <rPr>
        <sz val="11"/>
        <rFont val="Calibri"/>
        <family val="2"/>
        <scheme val="minor"/>
      </rPr>
      <t>000</t>
    </r>
    <r>
      <rPr>
        <sz val="11"/>
        <rFont val="Calibri"/>
        <family val="2"/>
      </rPr>
      <t xml:space="preserve"> (Transit Spec. + IMG)</t>
    </r>
    <phoneticPr fontId="12"/>
  </si>
  <si>
    <t xml:space="preserve">  896 (IMG/Low-res. Spec./Slit Viewer)
1,008 (Mid-res. Spec. )
  560 (High-res. Spec.)</t>
    <phoneticPr fontId="12"/>
  </si>
  <si>
    <t xml:space="preserve">  560 (Coronagraph)</t>
    <phoneticPr fontId="12"/>
  </si>
  <si>
    <t>1,344 (Transit Spec.)</t>
    <phoneticPr fontId="12"/>
  </si>
  <si>
    <t>896 -- 1,904</t>
    <phoneticPr fontId="12"/>
  </si>
  <si>
    <t>896 -- 2,240</t>
    <phoneticPr fontId="12"/>
  </si>
</sst>
</file>

<file path=xl/styles.xml><?xml version="1.0" encoding="utf-8"?>
<styleSheet xmlns="http://schemas.openxmlformats.org/spreadsheetml/2006/main">
  <numFmts count="3">
    <numFmt numFmtId="24" formatCode="\$#,##0_);[Red]\(\$#,##0\)"/>
    <numFmt numFmtId="176" formatCode="0.000"/>
    <numFmt numFmtId="177" formatCode="0.0"/>
  </numFmts>
  <fonts count="19">
    <font>
      <sz val="10"/>
      <color indexed="8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name val="Calibri"/>
      <family val="2"/>
      <scheme val="minor"/>
    </font>
    <font>
      <sz val="8"/>
      <color indexed="8"/>
      <name val="Calibri"/>
      <family val="2"/>
      <scheme val="minor"/>
    </font>
    <font>
      <sz val="6"/>
      <name val="ＭＳ Ｐゴシック"/>
      <family val="2"/>
      <charset val="128"/>
    </font>
    <font>
      <sz val="11"/>
      <name val="Calibri"/>
      <family val="2"/>
    </font>
    <font>
      <sz val="11"/>
      <color indexed="8"/>
      <name val="ＭＳ Ｐゴシック"/>
      <family val="2"/>
      <charset val="128"/>
    </font>
    <font>
      <b/>
      <sz val="11"/>
      <name val="Calibri"/>
      <family val="2"/>
    </font>
    <font>
      <sz val="11"/>
      <color rgb="FFFF6600"/>
      <name val="Calibri"/>
      <scheme val="minor"/>
    </font>
    <font>
      <sz val="11"/>
      <color indexed="12"/>
      <name val="Calibri"/>
    </font>
    <font>
      <b/>
      <sz val="11"/>
      <color indexed="12"/>
      <name val="Calibri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indexed="22"/>
        <bgColor theme="3" tint="0.79998168889431442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lightGray">
        <fgColor indexed="22"/>
        <bgColor indexed="31"/>
      </patternFill>
    </fill>
  </fills>
  <borders count="12">
    <border>
      <left/>
      <right/>
      <top/>
      <bottom/>
      <diagonal/>
    </border>
    <border>
      <left style="medium">
        <color rgb="FF7BA0CD"/>
      </left>
      <right/>
      <top style="medium">
        <color rgb="FF7BA0CD"/>
      </top>
      <bottom style="medium">
        <color rgb="FF7BA0CD"/>
      </bottom>
      <diagonal/>
    </border>
    <border>
      <left/>
      <right style="medium">
        <color rgb="FF7BA0CD"/>
      </right>
      <top style="medium">
        <color rgb="FF7BA0CD"/>
      </top>
      <bottom style="medium">
        <color rgb="FF7BA0CD"/>
      </bottom>
      <diagonal/>
    </border>
    <border>
      <left style="medium">
        <color rgb="FF7BA0CD"/>
      </left>
      <right/>
      <top/>
      <bottom style="medium">
        <color rgb="FF7BA0CD"/>
      </bottom>
      <diagonal/>
    </border>
    <border>
      <left/>
      <right style="medium">
        <color rgb="FF7BA0CD"/>
      </right>
      <top/>
      <bottom style="medium">
        <color rgb="FF7BA0C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15" fontId="2" fillId="2" borderId="4" xfId="0" applyNumberFormat="1" applyFont="1" applyFill="1" applyBorder="1" applyAlignment="1">
      <alignment horizontal="left" vertical="center" wrapText="1"/>
    </xf>
    <xf numFmtId="0" fontId="1" fillId="0" borderId="0" xfId="0" applyFont="1"/>
    <xf numFmtId="0" fontId="6" fillId="0" borderId="0" xfId="0" applyFont="1"/>
    <xf numFmtId="0" fontId="5" fillId="0" borderId="0" xfId="0" applyFont="1"/>
    <xf numFmtId="0" fontId="6" fillId="0" borderId="5" xfId="0" applyFont="1" applyFill="1" applyBorder="1" applyAlignment="1"/>
    <xf numFmtId="0" fontId="7" fillId="0" borderId="5" xfId="0" applyFont="1" applyBorder="1" applyAlignment="1">
      <alignment wrapText="1"/>
    </xf>
    <xf numFmtId="0" fontId="5" fillId="0" borderId="5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wrapText="1"/>
    </xf>
    <xf numFmtId="0" fontId="5" fillId="0" borderId="5" xfId="0" applyFont="1" applyFill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 indent="4"/>
    </xf>
    <xf numFmtId="0" fontId="7" fillId="0" borderId="0" xfId="0" applyFont="1" applyAlignment="1"/>
    <xf numFmtId="0" fontId="5" fillId="0" borderId="0" xfId="0" applyFont="1" applyAlignment="1"/>
    <xf numFmtId="0" fontId="9" fillId="0" borderId="0" xfId="0" applyFont="1"/>
    <xf numFmtId="0" fontId="10" fillId="0" borderId="0" xfId="0" applyFont="1"/>
    <xf numFmtId="0" fontId="6" fillId="0" borderId="0" xfId="0" applyFont="1" applyAlignme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2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76" fontId="6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7" fillId="9" borderId="0" xfId="0" applyFont="1" applyFill="1"/>
    <xf numFmtId="0" fontId="5" fillId="9" borderId="0" xfId="0" applyFont="1" applyFill="1"/>
    <xf numFmtId="177" fontId="7" fillId="10" borderId="5" xfId="0" applyNumberFormat="1" applyFont="1" applyFill="1" applyBorder="1" applyAlignment="1">
      <alignment horizontal="center"/>
    </xf>
    <xf numFmtId="177" fontId="7" fillId="10" borderId="0" xfId="0" applyNumberFormat="1" applyFont="1" applyFill="1" applyAlignment="1">
      <alignment horizontal="center"/>
    </xf>
    <xf numFmtId="0" fontId="5" fillId="6" borderId="5" xfId="0" applyFont="1" applyFill="1" applyBorder="1" applyAlignment="1">
      <alignment horizontal="center" wrapText="1"/>
    </xf>
    <xf numFmtId="0" fontId="5" fillId="6" borderId="9" xfId="0" applyFont="1" applyFill="1" applyBorder="1" applyAlignment="1">
      <alignment horizontal="center" wrapText="1"/>
    </xf>
    <xf numFmtId="0" fontId="6" fillId="6" borderId="5" xfId="0" applyFont="1" applyFill="1" applyBorder="1" applyAlignment="1">
      <alignment horizontal="center" wrapText="1"/>
    </xf>
    <xf numFmtId="0" fontId="5" fillId="6" borderId="10" xfId="0" applyFont="1" applyFill="1" applyBorder="1" applyAlignment="1">
      <alignment horizontal="center" wrapText="1"/>
    </xf>
    <xf numFmtId="0" fontId="11" fillId="6" borderId="5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6" fillId="0" borderId="5" xfId="0" applyFont="1" applyFill="1" applyBorder="1" applyAlignment="1">
      <alignment horizontal="center" vertical="top"/>
    </xf>
    <xf numFmtId="0" fontId="5" fillId="6" borderId="5" xfId="0" applyFont="1" applyFill="1" applyBorder="1" applyAlignment="1">
      <alignment horizontal="right" wrapText="1"/>
    </xf>
    <xf numFmtId="0" fontId="5" fillId="6" borderId="9" xfId="0" applyFont="1" applyFill="1" applyBorder="1" applyAlignment="1">
      <alignment horizontal="right" wrapText="1"/>
    </xf>
    <xf numFmtId="0" fontId="6" fillId="6" borderId="5" xfId="0" applyFont="1" applyFill="1" applyBorder="1" applyAlignment="1">
      <alignment horizontal="right" wrapText="1"/>
    </xf>
    <xf numFmtId="177" fontId="6" fillId="10" borderId="5" xfId="0" applyNumberFormat="1" applyFont="1" applyFill="1" applyBorder="1" applyAlignment="1">
      <alignment horizontal="center"/>
    </xf>
    <xf numFmtId="177" fontId="6" fillId="10" borderId="0" xfId="0" applyNumberFormat="1" applyFont="1" applyFill="1" applyAlignment="1">
      <alignment horizontal="center"/>
    </xf>
    <xf numFmtId="177" fontId="5" fillId="10" borderId="5" xfId="0" applyNumberFormat="1" applyFont="1" applyFill="1" applyBorder="1" applyAlignment="1">
      <alignment horizontal="center"/>
    </xf>
    <xf numFmtId="177" fontId="5" fillId="10" borderId="0" xfId="0" applyNumberFormat="1" applyFont="1" applyFill="1" applyAlignment="1">
      <alignment horizontal="center"/>
    </xf>
    <xf numFmtId="0" fontId="5" fillId="6" borderId="5" xfId="0" applyFont="1" applyFill="1" applyBorder="1" applyAlignment="1">
      <alignment horizontal="right" wrapText="1"/>
    </xf>
    <xf numFmtId="0" fontId="1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/>
    </xf>
    <xf numFmtId="49" fontId="14" fillId="0" borderId="5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/>
    </xf>
    <xf numFmtId="177" fontId="7" fillId="10" borderId="5" xfId="0" applyNumberFormat="1" applyFont="1" applyFill="1" applyBorder="1" applyAlignment="1">
      <alignment horizontal="left" vertical="top"/>
    </xf>
    <xf numFmtId="177" fontId="13" fillId="10" borderId="5" xfId="0" applyNumberFormat="1" applyFont="1" applyFill="1" applyBorder="1" applyAlignment="1">
      <alignment horizontal="left" vertical="top"/>
    </xf>
    <xf numFmtId="2" fontId="15" fillId="0" borderId="5" xfId="0" applyNumberFormat="1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2" fontId="15" fillId="10" borderId="5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7" fontId="7" fillId="10" borderId="0" xfId="0" applyNumberFormat="1" applyFont="1" applyFill="1" applyAlignment="1">
      <alignment horizontal="center" vertical="center"/>
    </xf>
    <xf numFmtId="177" fontId="13" fillId="1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15" fillId="10" borderId="0" xfId="0" applyNumberFormat="1" applyFont="1" applyFill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177" fontId="2" fillId="10" borderId="5" xfId="0" applyNumberFormat="1" applyFont="1" applyFill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177" fontId="7" fillId="10" borderId="5" xfId="0" applyNumberFormat="1" applyFont="1" applyFill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177" fontId="17" fillId="10" borderId="5" xfId="0" applyNumberFormat="1" applyFont="1" applyFill="1" applyBorder="1" applyAlignment="1">
      <alignment horizontal="left" vertical="top" wrapText="1"/>
    </xf>
    <xf numFmtId="177" fontId="17" fillId="13" borderId="10" xfId="0" applyNumberFormat="1" applyFont="1" applyFill="1" applyBorder="1" applyAlignment="1">
      <alignment horizontal="left" vertical="top" wrapText="1"/>
    </xf>
    <xf numFmtId="0" fontId="6" fillId="11" borderId="5" xfId="0" applyFont="1" applyFill="1" applyBorder="1" applyAlignment="1">
      <alignment horizontal="center" wrapText="1"/>
    </xf>
    <xf numFmtId="0" fontId="5" fillId="6" borderId="9" xfId="0" applyFont="1" applyFill="1" applyBorder="1" applyAlignment="1">
      <alignment horizontal="center" wrapText="1"/>
    </xf>
    <xf numFmtId="0" fontId="5" fillId="6" borderId="10" xfId="0" applyFont="1" applyFill="1" applyBorder="1" applyAlignment="1">
      <alignment horizontal="center" wrapText="1"/>
    </xf>
    <xf numFmtId="0" fontId="6" fillId="8" borderId="6" xfId="0" applyFont="1" applyFill="1" applyBorder="1" applyAlignment="1">
      <alignment horizontal="center" wrapText="1"/>
    </xf>
    <xf numFmtId="0" fontId="6" fillId="8" borderId="7" xfId="0" applyFont="1" applyFill="1" applyBorder="1" applyAlignment="1">
      <alignment horizontal="center" wrapText="1"/>
    </xf>
    <xf numFmtId="0" fontId="6" fillId="8" borderId="8" xfId="0" applyFont="1" applyFill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6" fillId="7" borderId="6" xfId="0" applyFont="1" applyFill="1" applyBorder="1" applyAlignment="1">
      <alignment horizontal="center" wrapText="1"/>
    </xf>
    <xf numFmtId="0" fontId="6" fillId="7" borderId="7" xfId="0" applyFont="1" applyFill="1" applyBorder="1" applyAlignment="1">
      <alignment horizontal="center" wrapText="1"/>
    </xf>
    <xf numFmtId="0" fontId="6" fillId="7" borderId="8" xfId="0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5" borderId="6" xfId="0" applyFont="1" applyFill="1" applyBorder="1" applyAlignment="1">
      <alignment horizontal="center" wrapText="1"/>
    </xf>
    <xf numFmtId="0" fontId="6" fillId="5" borderId="7" xfId="0" applyFont="1" applyFill="1" applyBorder="1" applyAlignment="1">
      <alignment horizontal="center" wrapText="1"/>
    </xf>
    <xf numFmtId="0" fontId="6" fillId="5" borderId="8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 wrapText="1"/>
    </xf>
    <xf numFmtId="0" fontId="5" fillId="6" borderId="5" xfId="0" applyFont="1" applyFill="1" applyBorder="1" applyAlignment="1">
      <alignment horizontal="right" wrapText="1"/>
    </xf>
    <xf numFmtId="0" fontId="6" fillId="3" borderId="5" xfId="0" applyFont="1" applyFill="1" applyBorder="1" applyAlignment="1">
      <alignment horizontal="center" vertical="top" wrapText="1"/>
    </xf>
    <xf numFmtId="0" fontId="5" fillId="6" borderId="9" xfId="0" applyFont="1" applyFill="1" applyBorder="1" applyAlignment="1">
      <alignment horizontal="right" wrapText="1"/>
    </xf>
    <xf numFmtId="0" fontId="5" fillId="6" borderId="10" xfId="0" applyFont="1" applyFill="1" applyBorder="1" applyAlignment="1">
      <alignment horizontal="right" wrapText="1"/>
    </xf>
    <xf numFmtId="0" fontId="6" fillId="4" borderId="5" xfId="0" applyFont="1" applyFill="1" applyBorder="1" applyAlignment="1">
      <alignment horizontal="center" vertical="top" wrapText="1"/>
    </xf>
    <xf numFmtId="0" fontId="5" fillId="6" borderId="6" xfId="0" applyFont="1" applyFill="1" applyBorder="1" applyAlignment="1">
      <alignment horizontal="right" wrapText="1"/>
    </xf>
    <xf numFmtId="0" fontId="5" fillId="6" borderId="8" xfId="0" applyFont="1" applyFill="1" applyBorder="1" applyAlignment="1">
      <alignment horizontal="right" wrapText="1"/>
    </xf>
    <xf numFmtId="0" fontId="6" fillId="11" borderId="5" xfId="0" applyFont="1" applyFill="1" applyBorder="1" applyAlignment="1">
      <alignment horizontal="center" vertical="top" wrapText="1"/>
    </xf>
    <xf numFmtId="0" fontId="6" fillId="5" borderId="5" xfId="0" applyFont="1" applyFill="1" applyBorder="1" applyAlignment="1">
      <alignment horizontal="center" vertical="top" wrapText="1"/>
    </xf>
    <xf numFmtId="0" fontId="6" fillId="7" borderId="5" xfId="0" applyFont="1" applyFill="1" applyBorder="1" applyAlignment="1">
      <alignment horizontal="center" vertical="top" wrapText="1"/>
    </xf>
    <xf numFmtId="0" fontId="6" fillId="8" borderId="5" xfId="0" applyFont="1" applyFill="1" applyBorder="1" applyAlignment="1">
      <alignment horizontal="center" vertical="top" wrapText="1"/>
    </xf>
    <xf numFmtId="0" fontId="3" fillId="12" borderId="1" xfId="0" applyFont="1" applyFill="1" applyBorder="1" applyAlignment="1">
      <alignment vertical="center" wrapText="1"/>
    </xf>
    <xf numFmtId="0" fontId="3" fillId="12" borderId="2" xfId="0" applyFont="1" applyFill="1" applyBorder="1" applyAlignment="1">
      <alignment vertical="center" wrapText="1"/>
    </xf>
    <xf numFmtId="0" fontId="4" fillId="12" borderId="1" xfId="0" applyFont="1" applyFill="1" applyBorder="1" applyAlignment="1">
      <alignment vertical="center" wrapText="1"/>
    </xf>
    <xf numFmtId="0" fontId="4" fillId="12" borderId="2" xfId="0" applyFont="1" applyFill="1" applyBorder="1" applyAlignment="1">
      <alignment vertical="center" wrapText="1"/>
    </xf>
    <xf numFmtId="0" fontId="13" fillId="0" borderId="5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7C7C7"/>
      <rgbColor rgb="00333399"/>
      <rgbColor rgb="00333333"/>
    </indexedColors>
    <mruColors>
      <color rgb="FFFFFF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xmlns:a="http://schemas.openxmlformats.org/drawingml/2006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2:AQ30"/>
  <sheetViews>
    <sheetView tabSelected="1" topLeftCell="K8" zoomScaleNormal="125" zoomScalePageLayoutView="125" workbookViewId="0">
      <selection activeCell="S9" sqref="S9"/>
    </sheetView>
  </sheetViews>
  <sheetFormatPr baseColWidth="12" defaultColWidth="8.83203125" defaultRowHeight="14"/>
  <cols>
    <col min="1" max="1" width="3.5" style="6" customWidth="1"/>
    <col min="2" max="2" width="17.83203125" style="6" customWidth="1"/>
    <col min="3" max="4" width="10.83203125" style="6" customWidth="1"/>
    <col min="5" max="5" width="12.1640625" style="6" customWidth="1"/>
    <col min="6" max="6" width="14.5" style="6" customWidth="1"/>
    <col min="7" max="7" width="32.5" style="6" customWidth="1"/>
    <col min="8" max="8" width="29" style="6" customWidth="1"/>
    <col min="9" max="9" width="32.5" style="6" customWidth="1"/>
    <col min="10" max="10" width="21.33203125" style="6" customWidth="1"/>
    <col min="11" max="11" width="26.1640625" style="6" customWidth="1"/>
    <col min="12" max="12" width="28.33203125" style="6" customWidth="1"/>
    <col min="13" max="14" width="11.5" style="6" customWidth="1"/>
    <col min="15" max="15" width="18.6640625" style="6" customWidth="1"/>
    <col min="16" max="16" width="27.5" style="6" customWidth="1"/>
    <col min="17" max="17" width="20.83203125" style="6" customWidth="1"/>
    <col min="18" max="18" width="10.33203125" style="6" customWidth="1"/>
    <col min="19" max="19" width="34" style="5" customWidth="1"/>
    <col min="20" max="20" width="16.5" style="5" customWidth="1"/>
    <col min="21" max="21" width="28.5" style="6" customWidth="1"/>
    <col min="22" max="22" width="27.83203125" style="6" customWidth="1"/>
    <col min="23" max="23" width="27.5" style="6" customWidth="1"/>
    <col min="24" max="24" width="25.83203125" style="6" customWidth="1"/>
    <col min="25" max="25" width="8.83203125" style="6"/>
    <col min="26" max="27" width="28" style="6" customWidth="1"/>
    <col min="28" max="28" width="20" style="6" customWidth="1"/>
    <col min="29" max="29" width="34.5" style="6" customWidth="1"/>
    <col min="30" max="30" width="17.1640625" style="6" customWidth="1"/>
    <col min="31" max="31" width="22.1640625" style="6" customWidth="1"/>
    <col min="32" max="32" width="12.1640625" style="6" customWidth="1"/>
    <col min="33" max="33" width="28.5" style="6" customWidth="1"/>
    <col min="34" max="34" width="12.83203125" style="6" customWidth="1"/>
    <col min="35" max="35" width="16.1640625" style="6" customWidth="1"/>
    <col min="36" max="36" width="18.83203125" style="6" customWidth="1"/>
    <col min="37" max="37" width="8.83203125" style="6"/>
    <col min="38" max="39" width="11.6640625" style="6" customWidth="1"/>
    <col min="40" max="40" width="23.6640625" style="6" customWidth="1"/>
    <col min="41" max="41" width="12.1640625" style="6" customWidth="1"/>
    <col min="42" max="42" width="28" style="6" customWidth="1"/>
    <col min="43" max="43" width="23.6640625" style="6" customWidth="1"/>
    <col min="44" max="16384" width="8.83203125" style="6"/>
  </cols>
  <sheetData>
    <row r="2" spans="2:43" ht="18">
      <c r="B2" s="20" t="s">
        <v>102</v>
      </c>
    </row>
    <row r="3" spans="2:43">
      <c r="B3" s="19" t="s">
        <v>35</v>
      </c>
    </row>
    <row r="4" spans="2:43">
      <c r="B4" s="29" t="s">
        <v>122</v>
      </c>
      <c r="C4" s="30"/>
      <c r="D4" s="30"/>
      <c r="E4" s="30"/>
      <c r="F4" s="30"/>
    </row>
    <row r="6" spans="2:43" ht="25.5" customHeight="1">
      <c r="B6" s="7"/>
      <c r="C6" s="89" t="s">
        <v>123</v>
      </c>
      <c r="D6" s="90"/>
      <c r="E6" s="90"/>
      <c r="F6" s="91"/>
      <c r="G6" s="95" t="s">
        <v>83</v>
      </c>
      <c r="H6" s="96"/>
      <c r="I6" s="96"/>
      <c r="J6" s="96"/>
      <c r="K6" s="96"/>
      <c r="L6" s="96"/>
      <c r="M6" s="96"/>
      <c r="N6" s="96"/>
      <c r="O6" s="78" t="s">
        <v>104</v>
      </c>
      <c r="P6" s="78"/>
      <c r="Q6" s="78"/>
      <c r="R6" s="78"/>
      <c r="S6" s="92" t="s">
        <v>36</v>
      </c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4"/>
      <c r="AH6" s="85" t="s">
        <v>84</v>
      </c>
      <c r="AI6" s="86"/>
      <c r="AJ6" s="86"/>
      <c r="AK6" s="86"/>
      <c r="AL6" s="86"/>
      <c r="AM6" s="86"/>
      <c r="AN6" s="87"/>
      <c r="AO6" s="81" t="s">
        <v>37</v>
      </c>
      <c r="AP6" s="82"/>
      <c r="AQ6" s="83"/>
    </row>
    <row r="7" spans="2:43" ht="60" customHeight="1">
      <c r="B7" s="79" t="s">
        <v>31</v>
      </c>
      <c r="C7" s="79" t="s">
        <v>85</v>
      </c>
      <c r="D7" s="79" t="s">
        <v>99</v>
      </c>
      <c r="E7" s="79" t="s">
        <v>32</v>
      </c>
      <c r="F7" s="79" t="s">
        <v>86</v>
      </c>
      <c r="G7" s="33" t="s">
        <v>87</v>
      </c>
      <c r="H7" s="33" t="s">
        <v>88</v>
      </c>
      <c r="I7" s="33" t="s">
        <v>89</v>
      </c>
      <c r="J7" s="33" t="s">
        <v>90</v>
      </c>
      <c r="K7" s="79" t="s">
        <v>119</v>
      </c>
      <c r="L7" s="33" t="s">
        <v>68</v>
      </c>
      <c r="M7" s="34" t="s">
        <v>106</v>
      </c>
      <c r="N7" s="79" t="s">
        <v>59</v>
      </c>
      <c r="O7" s="79" t="s">
        <v>44</v>
      </c>
      <c r="P7" s="33" t="s">
        <v>45</v>
      </c>
      <c r="Q7" s="33" t="s">
        <v>103</v>
      </c>
      <c r="R7" s="33" t="s">
        <v>60</v>
      </c>
      <c r="S7" s="35" t="s">
        <v>91</v>
      </c>
      <c r="T7" s="35" t="s">
        <v>70</v>
      </c>
      <c r="U7" s="33" t="s">
        <v>71</v>
      </c>
      <c r="V7" s="33" t="s">
        <v>72</v>
      </c>
      <c r="W7" s="33" t="s">
        <v>73</v>
      </c>
      <c r="X7" s="33" t="s">
        <v>74</v>
      </c>
      <c r="Y7" s="33" t="s">
        <v>75</v>
      </c>
      <c r="Z7" s="33" t="s">
        <v>76</v>
      </c>
      <c r="AA7" s="33" t="s">
        <v>77</v>
      </c>
      <c r="AB7" s="33" t="s">
        <v>78</v>
      </c>
      <c r="AC7" s="33" t="s">
        <v>152</v>
      </c>
      <c r="AD7" s="33" t="s">
        <v>79</v>
      </c>
      <c r="AE7" s="33" t="s">
        <v>62</v>
      </c>
      <c r="AF7" s="33" t="s">
        <v>136</v>
      </c>
      <c r="AG7" s="33" t="s">
        <v>120</v>
      </c>
      <c r="AH7" s="33" t="s">
        <v>63</v>
      </c>
      <c r="AI7" s="33" t="s">
        <v>64</v>
      </c>
      <c r="AJ7" s="33" t="s">
        <v>20</v>
      </c>
      <c r="AK7" s="33" t="s">
        <v>42</v>
      </c>
      <c r="AL7" s="33" t="s">
        <v>40</v>
      </c>
      <c r="AM7" s="79" t="s">
        <v>43</v>
      </c>
      <c r="AN7" s="33" t="s">
        <v>65</v>
      </c>
      <c r="AO7" s="33" t="s">
        <v>66</v>
      </c>
      <c r="AP7" s="33" t="s">
        <v>39</v>
      </c>
      <c r="AQ7" s="33" t="s">
        <v>67</v>
      </c>
    </row>
    <row r="8" spans="2:43" ht="32" customHeight="1">
      <c r="B8" s="80"/>
      <c r="C8" s="80"/>
      <c r="D8" s="80"/>
      <c r="E8" s="80"/>
      <c r="F8" s="80"/>
      <c r="G8" s="33" t="s">
        <v>21</v>
      </c>
      <c r="H8" s="33" t="s">
        <v>21</v>
      </c>
      <c r="I8" s="33" t="s">
        <v>21</v>
      </c>
      <c r="J8" s="33" t="s">
        <v>21</v>
      </c>
      <c r="K8" s="80"/>
      <c r="L8" s="36" t="s">
        <v>24</v>
      </c>
      <c r="M8" s="33" t="s">
        <v>105</v>
      </c>
      <c r="N8" s="80"/>
      <c r="O8" s="80"/>
      <c r="P8" s="36" t="s">
        <v>24</v>
      </c>
      <c r="Q8" s="33" t="s">
        <v>38</v>
      </c>
      <c r="R8" s="33"/>
      <c r="S8" s="35" t="s">
        <v>22</v>
      </c>
      <c r="T8" s="35" t="s">
        <v>22</v>
      </c>
      <c r="U8" s="33" t="s">
        <v>23</v>
      </c>
      <c r="V8" s="33" t="s">
        <v>23</v>
      </c>
      <c r="W8" s="33" t="s">
        <v>23</v>
      </c>
      <c r="X8" s="33" t="s">
        <v>23</v>
      </c>
      <c r="Y8" s="33" t="s">
        <v>24</v>
      </c>
      <c r="Z8" s="33" t="s">
        <v>23</v>
      </c>
      <c r="AA8" s="33" t="s">
        <v>23</v>
      </c>
      <c r="AB8" s="33" t="s">
        <v>23</v>
      </c>
      <c r="AC8" s="33" t="s">
        <v>23</v>
      </c>
      <c r="AD8" s="33" t="s">
        <v>121</v>
      </c>
      <c r="AE8" s="33" t="s">
        <v>26</v>
      </c>
      <c r="AF8" s="33" t="s">
        <v>25</v>
      </c>
      <c r="AG8" s="33" t="s">
        <v>38</v>
      </c>
      <c r="AH8" s="33" t="s">
        <v>27</v>
      </c>
      <c r="AI8" s="33" t="s">
        <v>38</v>
      </c>
      <c r="AJ8" s="33" t="s">
        <v>140</v>
      </c>
      <c r="AK8" s="33" t="s">
        <v>38</v>
      </c>
      <c r="AL8" s="37" t="s">
        <v>41</v>
      </c>
      <c r="AM8" s="80"/>
      <c r="AN8" s="33" t="s">
        <v>29</v>
      </c>
      <c r="AO8" s="33" t="s">
        <v>24</v>
      </c>
      <c r="AP8" s="33" t="s">
        <v>38</v>
      </c>
      <c r="AQ8" s="33" t="s">
        <v>38</v>
      </c>
    </row>
    <row r="9" spans="2:43" ht="296" customHeight="1">
      <c r="B9" s="48" t="s">
        <v>155</v>
      </c>
      <c r="C9" s="54">
        <v>1</v>
      </c>
      <c r="D9" s="54"/>
      <c r="E9" s="54">
        <v>0</v>
      </c>
      <c r="F9" s="54">
        <v>1</v>
      </c>
      <c r="G9" s="55" t="s">
        <v>114</v>
      </c>
      <c r="H9" s="72" t="s">
        <v>52</v>
      </c>
      <c r="I9" s="55" t="s">
        <v>168</v>
      </c>
      <c r="J9" s="58" t="s">
        <v>171</v>
      </c>
      <c r="K9" s="112" t="s">
        <v>17</v>
      </c>
      <c r="L9" s="52" t="s">
        <v>93</v>
      </c>
      <c r="M9" s="69" t="s">
        <v>97</v>
      </c>
      <c r="N9" s="51"/>
      <c r="O9" s="68" t="s">
        <v>128</v>
      </c>
      <c r="P9" s="53" t="s">
        <v>125</v>
      </c>
      <c r="Q9" s="52" t="s">
        <v>126</v>
      </c>
      <c r="R9" s="9"/>
      <c r="S9" s="59" t="s">
        <v>113</v>
      </c>
      <c r="T9" s="61" t="s">
        <v>130</v>
      </c>
      <c r="U9" s="52" t="s">
        <v>162</v>
      </c>
      <c r="V9" s="70" t="s">
        <v>163</v>
      </c>
      <c r="W9" s="52" t="s">
        <v>164</v>
      </c>
      <c r="X9" s="70" t="s">
        <v>165</v>
      </c>
      <c r="Y9" s="52" t="s">
        <v>69</v>
      </c>
      <c r="Z9" s="70" t="s">
        <v>166</v>
      </c>
      <c r="AA9" s="52" t="s">
        <v>160</v>
      </c>
      <c r="AB9" s="70" t="s">
        <v>161</v>
      </c>
      <c r="AC9" s="52" t="s">
        <v>159</v>
      </c>
      <c r="AD9" s="71" t="s">
        <v>150</v>
      </c>
      <c r="AE9" s="71" t="s">
        <v>151</v>
      </c>
      <c r="AF9" s="71" t="s">
        <v>137</v>
      </c>
      <c r="AG9" s="73" t="s">
        <v>54</v>
      </c>
      <c r="AH9" s="69" t="s">
        <v>147</v>
      </c>
      <c r="AI9" s="69" t="s">
        <v>138</v>
      </c>
      <c r="AJ9" s="54" t="s">
        <v>141</v>
      </c>
      <c r="AK9" s="69" t="s">
        <v>138</v>
      </c>
      <c r="AL9" s="69" t="s">
        <v>97</v>
      </c>
      <c r="AM9" s="52" t="s">
        <v>145</v>
      </c>
      <c r="AN9" s="56" t="s">
        <v>97</v>
      </c>
      <c r="AO9" s="53">
        <v>55.3</v>
      </c>
      <c r="AP9" s="74" t="s">
        <v>53</v>
      </c>
      <c r="AQ9" s="71" t="s">
        <v>138</v>
      </c>
    </row>
    <row r="10" spans="2:43" ht="265" customHeight="1">
      <c r="B10" s="49" t="s">
        <v>157</v>
      </c>
      <c r="C10" s="54">
        <v>1</v>
      </c>
      <c r="D10" s="54"/>
      <c r="E10" s="54">
        <v>0</v>
      </c>
      <c r="F10" s="54">
        <v>1</v>
      </c>
      <c r="G10" s="56" t="s">
        <v>116</v>
      </c>
      <c r="H10" s="57" t="s">
        <v>117</v>
      </c>
      <c r="I10" s="56" t="s">
        <v>169</v>
      </c>
      <c r="J10" s="57">
        <v>560</v>
      </c>
      <c r="K10" s="112" t="s">
        <v>18</v>
      </c>
      <c r="L10" s="52" t="s">
        <v>94</v>
      </c>
      <c r="M10" s="69" t="s">
        <v>97</v>
      </c>
      <c r="N10" s="51"/>
      <c r="O10" s="52" t="s">
        <v>96</v>
      </c>
      <c r="P10" s="52" t="s">
        <v>92</v>
      </c>
      <c r="Q10" s="52" t="s">
        <v>127</v>
      </c>
      <c r="R10" s="9"/>
      <c r="S10" s="60" t="s">
        <v>112</v>
      </c>
      <c r="T10" s="61" t="s">
        <v>132</v>
      </c>
      <c r="U10" s="52" t="s">
        <v>47</v>
      </c>
      <c r="V10" s="70" t="s">
        <v>14</v>
      </c>
      <c r="W10" s="52" t="s">
        <v>51</v>
      </c>
      <c r="X10" s="70" t="s">
        <v>48</v>
      </c>
      <c r="Y10" s="52" t="s">
        <v>49</v>
      </c>
      <c r="Z10" s="70" t="s">
        <v>50</v>
      </c>
      <c r="AA10" s="52" t="s">
        <v>15</v>
      </c>
      <c r="AB10" s="70" t="s">
        <v>16</v>
      </c>
      <c r="AC10" s="52" t="s">
        <v>46</v>
      </c>
      <c r="AD10" s="71" t="s">
        <v>150</v>
      </c>
      <c r="AE10" s="71" t="s">
        <v>151</v>
      </c>
      <c r="AF10" s="71" t="s">
        <v>137</v>
      </c>
      <c r="AG10" s="73" t="s">
        <v>54</v>
      </c>
      <c r="AH10" s="69" t="s">
        <v>148</v>
      </c>
      <c r="AI10" s="69" t="s">
        <v>139</v>
      </c>
      <c r="AJ10" s="54" t="s">
        <v>142</v>
      </c>
      <c r="AK10" s="69" t="s">
        <v>138</v>
      </c>
      <c r="AL10" s="69" t="s">
        <v>97</v>
      </c>
      <c r="AM10" s="53" t="s">
        <v>146</v>
      </c>
      <c r="AN10" s="56" t="s">
        <v>97</v>
      </c>
      <c r="AO10" s="53">
        <v>14.8</v>
      </c>
      <c r="AP10" s="74" t="s">
        <v>53</v>
      </c>
      <c r="AQ10" s="71" t="s">
        <v>138</v>
      </c>
    </row>
    <row r="11" spans="2:43" ht="160" customHeight="1">
      <c r="B11" s="49" t="s">
        <v>158</v>
      </c>
      <c r="C11" s="54">
        <v>1</v>
      </c>
      <c r="D11" s="54"/>
      <c r="E11" s="54">
        <v>0</v>
      </c>
      <c r="F11" s="54">
        <v>1</v>
      </c>
      <c r="G11" s="56" t="s">
        <v>115</v>
      </c>
      <c r="H11" s="57" t="s">
        <v>118</v>
      </c>
      <c r="I11" s="56" t="s">
        <v>170</v>
      </c>
      <c r="J11" s="57">
        <v>1344</v>
      </c>
      <c r="K11" s="112" t="s">
        <v>0</v>
      </c>
      <c r="L11" s="52" t="s">
        <v>95</v>
      </c>
      <c r="M11" s="69" t="s">
        <v>97</v>
      </c>
      <c r="N11" s="51"/>
      <c r="O11" s="50"/>
      <c r="P11" s="53"/>
      <c r="Q11" s="53"/>
      <c r="R11" s="9"/>
      <c r="S11" s="59" t="s">
        <v>131</v>
      </c>
      <c r="T11" s="61" t="s">
        <v>129</v>
      </c>
      <c r="U11" s="75" t="s">
        <v>6</v>
      </c>
      <c r="V11" s="76" t="s">
        <v>13</v>
      </c>
      <c r="W11" s="75" t="s">
        <v>9</v>
      </c>
      <c r="X11" s="76" t="s">
        <v>7</v>
      </c>
      <c r="Y11" s="52" t="s">
        <v>8</v>
      </c>
      <c r="Z11" s="77" t="s">
        <v>10</v>
      </c>
      <c r="AA11" s="75" t="s">
        <v>12</v>
      </c>
      <c r="AB11" s="76" t="s">
        <v>11</v>
      </c>
      <c r="AC11" s="52" t="s">
        <v>1</v>
      </c>
      <c r="AD11" s="71" t="s">
        <v>134</v>
      </c>
      <c r="AE11" s="71" t="s">
        <v>135</v>
      </c>
      <c r="AF11" s="71" t="s">
        <v>137</v>
      </c>
      <c r="AG11" s="73" t="s">
        <v>54</v>
      </c>
      <c r="AH11" s="69" t="s">
        <v>149</v>
      </c>
      <c r="AI11" s="69" t="s">
        <v>138</v>
      </c>
      <c r="AJ11" s="69" t="s">
        <v>143</v>
      </c>
      <c r="AK11" s="69" t="s">
        <v>138</v>
      </c>
      <c r="AL11" s="69" t="s">
        <v>97</v>
      </c>
      <c r="AM11" s="54" t="s">
        <v>144</v>
      </c>
      <c r="AN11" s="56" t="s">
        <v>97</v>
      </c>
      <c r="AO11" s="53">
        <v>29.9</v>
      </c>
      <c r="AP11" s="74" t="s">
        <v>53</v>
      </c>
      <c r="AQ11" s="71" t="s">
        <v>138</v>
      </c>
    </row>
    <row r="12" spans="2:43" s="63" customFormat="1" ht="58" customHeight="1">
      <c r="B12" s="62" t="s">
        <v>30</v>
      </c>
      <c r="C12" s="62"/>
      <c r="D12" s="62"/>
      <c r="E12" s="62"/>
      <c r="H12" s="64" t="s">
        <v>167</v>
      </c>
      <c r="J12" s="65" t="s">
        <v>172</v>
      </c>
      <c r="S12" s="66"/>
      <c r="T12" s="67" t="s">
        <v>133</v>
      </c>
      <c r="V12" s="67" t="s">
        <v>4</v>
      </c>
      <c r="X12" s="67" t="s">
        <v>5</v>
      </c>
      <c r="Z12" s="67" t="s">
        <v>2</v>
      </c>
      <c r="AB12" s="67" t="s">
        <v>3</v>
      </c>
    </row>
    <row r="13" spans="2:43"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S13" s="27"/>
      <c r="T13" s="27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N13" s="15"/>
      <c r="AQ13" s="15"/>
    </row>
    <row r="15" spans="2:43">
      <c r="B15" s="21" t="s">
        <v>33</v>
      </c>
      <c r="C15" s="16"/>
      <c r="D15" s="16"/>
      <c r="E15" s="16"/>
    </row>
    <row r="16" spans="2:43">
      <c r="B16" s="17" t="s">
        <v>34</v>
      </c>
      <c r="C16" s="16"/>
      <c r="D16" s="16"/>
      <c r="E16" s="16"/>
    </row>
    <row r="17" spans="2:19">
      <c r="B17" s="17" t="s">
        <v>107</v>
      </c>
      <c r="C17" s="16"/>
      <c r="D17" s="16"/>
      <c r="E17" s="16"/>
    </row>
    <row r="18" spans="2:19">
      <c r="B18" s="18" t="s">
        <v>108</v>
      </c>
    </row>
    <row r="19" spans="2:19">
      <c r="B19" s="18" t="s">
        <v>109</v>
      </c>
    </row>
    <row r="20" spans="2:19" ht="32" customHeight="1">
      <c r="B20" s="84" t="s">
        <v>110</v>
      </c>
      <c r="C20" s="84"/>
      <c r="D20" s="84"/>
      <c r="E20" s="84"/>
      <c r="F20" s="84"/>
      <c r="G20" s="84"/>
      <c r="H20" s="84"/>
      <c r="I20" s="84"/>
      <c r="J20" s="84"/>
      <c r="K20" s="23"/>
      <c r="L20" s="23"/>
      <c r="M20" s="23"/>
      <c r="N20" s="22"/>
      <c r="O20" s="22"/>
      <c r="P20" s="22"/>
      <c r="Q20" s="22"/>
      <c r="R20" s="22"/>
      <c r="S20" s="28"/>
    </row>
    <row r="21" spans="2:19">
      <c r="B21" s="18" t="s">
        <v>111</v>
      </c>
    </row>
    <row r="22" spans="2:19">
      <c r="B22" s="18" t="s">
        <v>55</v>
      </c>
    </row>
    <row r="23" spans="2:19" ht="29" customHeight="1">
      <c r="B23" s="88" t="s">
        <v>98</v>
      </c>
      <c r="C23" s="88"/>
      <c r="D23" s="88"/>
      <c r="E23" s="88"/>
      <c r="F23" s="88"/>
      <c r="G23" s="88"/>
      <c r="H23" s="88"/>
      <c r="I23" s="88"/>
      <c r="J23" s="88"/>
    </row>
    <row r="24" spans="2:19">
      <c r="B24" s="18" t="s">
        <v>56</v>
      </c>
    </row>
    <row r="25" spans="2:19" ht="44" customHeight="1">
      <c r="B25" s="84" t="s">
        <v>57</v>
      </c>
      <c r="C25" s="84"/>
      <c r="D25" s="84"/>
      <c r="E25" s="84"/>
      <c r="F25" s="84"/>
      <c r="G25" s="84"/>
      <c r="H25" s="84"/>
      <c r="I25" s="84"/>
      <c r="J25" s="84"/>
      <c r="K25" s="23"/>
      <c r="L25" s="23"/>
      <c r="M25" s="23"/>
      <c r="N25" s="22"/>
      <c r="O25" s="22"/>
      <c r="P25" s="22"/>
      <c r="Q25" s="22"/>
      <c r="R25" s="22"/>
      <c r="S25" s="28"/>
    </row>
    <row r="26" spans="2:19">
      <c r="B26" s="18" t="s">
        <v>58</v>
      </c>
    </row>
    <row r="27" spans="2:19">
      <c r="B27" s="18"/>
    </row>
    <row r="28" spans="2:19">
      <c r="B28" s="18"/>
    </row>
    <row r="29" spans="2:19">
      <c r="B29" s="18"/>
    </row>
    <row r="30" spans="2:19">
      <c r="B30" s="18"/>
    </row>
  </sheetData>
  <sheetCalcPr fullCalcOnLoad="1"/>
  <mergeCells count="18">
    <mergeCell ref="B25:J25"/>
    <mergeCell ref="B23:J23"/>
    <mergeCell ref="D7:D8"/>
    <mergeCell ref="C6:F6"/>
    <mergeCell ref="S6:AG6"/>
    <mergeCell ref="B7:B8"/>
    <mergeCell ref="C7:C8"/>
    <mergeCell ref="E7:E8"/>
    <mergeCell ref="F7:F8"/>
    <mergeCell ref="O7:O8"/>
    <mergeCell ref="N7:N8"/>
    <mergeCell ref="G6:N6"/>
    <mergeCell ref="O6:R6"/>
    <mergeCell ref="K7:K8"/>
    <mergeCell ref="AO6:AQ6"/>
    <mergeCell ref="AM7:AM8"/>
    <mergeCell ref="B20:J20"/>
    <mergeCell ref="AH6:AN6"/>
  </mergeCells>
  <phoneticPr fontId="12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2:L61"/>
  <sheetViews>
    <sheetView topLeftCell="A21" zoomScale="85" zoomScaleNormal="85" zoomScalePageLayoutView="85" workbookViewId="0">
      <selection activeCell="F21" sqref="F21"/>
    </sheetView>
  </sheetViews>
  <sheetFormatPr baseColWidth="12" defaultColWidth="8.83203125" defaultRowHeight="12"/>
  <cols>
    <col min="2" max="2" width="17.5" style="38" customWidth="1"/>
    <col min="3" max="3" width="28.5" customWidth="1"/>
    <col min="4" max="4" width="11.6640625" customWidth="1"/>
  </cols>
  <sheetData>
    <row r="2" spans="2:12" ht="18">
      <c r="B2" s="20" t="s">
        <v>101</v>
      </c>
    </row>
    <row r="3" spans="2:12" ht="14">
      <c r="B3" s="19" t="s">
        <v>35</v>
      </c>
    </row>
    <row r="4" spans="2:12" ht="14">
      <c r="B4" s="29" t="s">
        <v>122</v>
      </c>
    </row>
    <row r="6" spans="2:12" ht="14">
      <c r="B6" s="39" t="s">
        <v>100</v>
      </c>
      <c r="C6" s="97" t="s">
        <v>31</v>
      </c>
      <c r="D6" s="97"/>
      <c r="E6" s="8"/>
      <c r="F6" s="12"/>
      <c r="G6" s="12"/>
      <c r="H6" s="12"/>
      <c r="I6" s="12"/>
      <c r="J6" s="12"/>
      <c r="K6" s="12"/>
      <c r="L6" s="14" t="s">
        <v>30</v>
      </c>
    </row>
    <row r="7" spans="2:12" ht="14">
      <c r="B7" s="98" t="s">
        <v>123</v>
      </c>
      <c r="C7" s="99" t="s">
        <v>85</v>
      </c>
      <c r="D7" s="100"/>
      <c r="E7" s="9"/>
      <c r="F7" s="9"/>
      <c r="G7" s="9"/>
      <c r="H7" s="9"/>
      <c r="I7" s="9"/>
      <c r="J7" s="9"/>
      <c r="K7" s="9"/>
      <c r="L7" s="14"/>
    </row>
    <row r="8" spans="2:12" ht="14">
      <c r="B8" s="98"/>
      <c r="C8" s="99" t="s">
        <v>99</v>
      </c>
      <c r="D8" s="100"/>
      <c r="E8" s="9"/>
      <c r="F8" s="9"/>
      <c r="G8" s="9"/>
      <c r="H8" s="9"/>
      <c r="I8" s="9"/>
      <c r="J8" s="9"/>
      <c r="K8" s="9"/>
      <c r="L8" s="14"/>
    </row>
    <row r="9" spans="2:12" ht="14">
      <c r="B9" s="98"/>
      <c r="C9" s="99" t="s">
        <v>32</v>
      </c>
      <c r="D9" s="100"/>
      <c r="E9" s="9"/>
      <c r="F9" s="9"/>
      <c r="G9" s="9"/>
      <c r="H9" s="9"/>
      <c r="I9" s="9"/>
      <c r="J9" s="9"/>
      <c r="K9" s="9"/>
      <c r="L9" s="14"/>
    </row>
    <row r="10" spans="2:12" ht="14">
      <c r="B10" s="98"/>
      <c r="C10" s="99" t="s">
        <v>86</v>
      </c>
      <c r="D10" s="100"/>
      <c r="E10" s="9"/>
      <c r="F10" s="9"/>
      <c r="G10" s="9"/>
      <c r="H10" s="9"/>
      <c r="I10" s="9"/>
      <c r="J10" s="9"/>
      <c r="K10" s="9"/>
      <c r="L10" s="15"/>
    </row>
    <row r="11" spans="2:12" ht="14">
      <c r="B11" s="101" t="s">
        <v>83</v>
      </c>
      <c r="C11" s="47" t="s">
        <v>156</v>
      </c>
      <c r="D11" s="33" t="s">
        <v>21</v>
      </c>
      <c r="E11" s="10"/>
      <c r="F11" s="10"/>
      <c r="G11" s="10"/>
      <c r="H11" s="10"/>
      <c r="I11" s="10"/>
      <c r="J11" s="10"/>
      <c r="K11" s="10"/>
      <c r="L11" s="15"/>
    </row>
    <row r="12" spans="2:12" ht="14">
      <c r="B12" s="101"/>
      <c r="C12" s="40" t="s">
        <v>88</v>
      </c>
      <c r="D12" s="33" t="s">
        <v>21</v>
      </c>
      <c r="E12" s="31">
        <f t="shared" ref="E12:K12" si="0">E11*E10</f>
        <v>0</v>
      </c>
      <c r="F12" s="31">
        <f t="shared" si="0"/>
        <v>0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2">
        <f>SUM(E12:K12)</f>
        <v>0</v>
      </c>
    </row>
    <row r="13" spans="2:12" ht="14">
      <c r="B13" s="101"/>
      <c r="C13" s="40" t="s">
        <v>89</v>
      </c>
      <c r="D13" s="33" t="s">
        <v>21</v>
      </c>
      <c r="E13" s="10"/>
      <c r="F13" s="10"/>
      <c r="G13" s="10"/>
      <c r="H13" s="10"/>
      <c r="I13" s="10"/>
      <c r="J13" s="10"/>
      <c r="K13" s="10"/>
      <c r="L13" s="15"/>
    </row>
    <row r="14" spans="2:12" ht="14">
      <c r="B14" s="101"/>
      <c r="C14" s="40" t="s">
        <v>90</v>
      </c>
      <c r="D14" s="33" t="s">
        <v>21</v>
      </c>
      <c r="E14" s="31">
        <f t="shared" ref="E14:K14" si="1">E13*E10</f>
        <v>0</v>
      </c>
      <c r="F14" s="31">
        <f t="shared" si="1"/>
        <v>0</v>
      </c>
      <c r="G14" s="31">
        <f t="shared" si="1"/>
        <v>0</v>
      </c>
      <c r="H14" s="31">
        <f t="shared" si="1"/>
        <v>0</v>
      </c>
      <c r="I14" s="31">
        <f t="shared" si="1"/>
        <v>0</v>
      </c>
      <c r="J14" s="31">
        <f t="shared" si="1"/>
        <v>0</v>
      </c>
      <c r="K14" s="31">
        <f t="shared" si="1"/>
        <v>0</v>
      </c>
      <c r="L14" s="32">
        <f>SUM(E14:K14)</f>
        <v>0</v>
      </c>
    </row>
    <row r="15" spans="2:12" ht="14">
      <c r="B15" s="101"/>
      <c r="C15" s="99" t="s">
        <v>119</v>
      </c>
      <c r="D15" s="100"/>
      <c r="E15" s="9"/>
      <c r="F15" s="9"/>
      <c r="G15" s="9"/>
      <c r="H15" s="9"/>
      <c r="I15" s="9"/>
      <c r="J15" s="9"/>
      <c r="K15" s="9"/>
      <c r="L15" s="6"/>
    </row>
    <row r="16" spans="2:12" ht="14">
      <c r="B16" s="101"/>
      <c r="C16" s="40" t="s">
        <v>68</v>
      </c>
      <c r="D16" s="36" t="s">
        <v>24</v>
      </c>
      <c r="E16" s="9"/>
      <c r="F16" s="9"/>
      <c r="G16" s="9"/>
      <c r="H16" s="9"/>
      <c r="I16" s="9"/>
      <c r="J16" s="9"/>
      <c r="K16" s="9"/>
      <c r="L16" s="6"/>
    </row>
    <row r="17" spans="2:12" ht="16">
      <c r="B17" s="101"/>
      <c r="C17" s="41" t="s">
        <v>106</v>
      </c>
      <c r="D17" s="33" t="s">
        <v>105</v>
      </c>
      <c r="E17" s="9"/>
      <c r="F17" s="9"/>
      <c r="G17" s="9"/>
      <c r="H17" s="9"/>
      <c r="I17" s="9"/>
      <c r="J17" s="9"/>
      <c r="K17" s="9"/>
      <c r="L17" s="6"/>
    </row>
    <row r="18" spans="2:12" ht="14">
      <c r="B18" s="101"/>
      <c r="C18" s="102" t="s">
        <v>59</v>
      </c>
      <c r="D18" s="103"/>
      <c r="E18" s="9"/>
      <c r="F18" s="9"/>
      <c r="G18" s="9"/>
      <c r="H18" s="9"/>
      <c r="I18" s="9"/>
      <c r="J18" s="9"/>
      <c r="K18" s="9"/>
      <c r="L18" s="6"/>
    </row>
    <row r="19" spans="2:12" ht="14">
      <c r="B19" s="104" t="s">
        <v>104</v>
      </c>
      <c r="C19" s="99" t="s">
        <v>44</v>
      </c>
      <c r="D19" s="100"/>
      <c r="E19" s="9"/>
      <c r="F19" s="9"/>
      <c r="G19" s="9"/>
      <c r="H19" s="9"/>
      <c r="I19" s="9"/>
      <c r="J19" s="9"/>
      <c r="K19" s="9"/>
      <c r="L19" s="6"/>
    </row>
    <row r="20" spans="2:12" ht="14">
      <c r="B20" s="104"/>
      <c r="C20" s="40" t="s">
        <v>45</v>
      </c>
      <c r="D20" s="36" t="s">
        <v>24</v>
      </c>
      <c r="E20" s="9"/>
      <c r="F20" s="9"/>
      <c r="G20" s="9"/>
      <c r="H20" s="9"/>
      <c r="I20" s="9"/>
      <c r="J20" s="9"/>
      <c r="K20" s="9"/>
      <c r="L20" s="6"/>
    </row>
    <row r="21" spans="2:12" ht="28">
      <c r="B21" s="104"/>
      <c r="C21" s="40" t="s">
        <v>103</v>
      </c>
      <c r="D21" s="33" t="s">
        <v>38</v>
      </c>
      <c r="E21" s="9"/>
      <c r="F21" s="9"/>
      <c r="G21" s="9"/>
      <c r="H21" s="9"/>
      <c r="I21" s="9"/>
      <c r="J21" s="9"/>
      <c r="K21" s="9"/>
      <c r="L21" s="6"/>
    </row>
    <row r="22" spans="2:12" ht="16">
      <c r="B22" s="104"/>
      <c r="C22" s="40" t="s">
        <v>60</v>
      </c>
      <c r="D22" s="33"/>
      <c r="E22" s="9"/>
      <c r="F22" s="9"/>
      <c r="G22" s="9"/>
      <c r="H22" s="9"/>
      <c r="I22" s="9"/>
      <c r="J22" s="9"/>
      <c r="K22" s="9"/>
      <c r="L22" s="6"/>
    </row>
    <row r="23" spans="2:12" ht="14">
      <c r="B23" s="105" t="s">
        <v>36</v>
      </c>
      <c r="C23" s="42" t="s">
        <v>91</v>
      </c>
      <c r="D23" s="35" t="s">
        <v>22</v>
      </c>
      <c r="E23" s="24"/>
      <c r="F23" s="25"/>
      <c r="G23" s="24"/>
      <c r="H23" s="26"/>
      <c r="I23" s="24"/>
      <c r="J23" s="25"/>
      <c r="K23" s="24"/>
      <c r="L23" s="27"/>
    </row>
    <row r="24" spans="2:12" ht="14">
      <c r="B24" s="105"/>
      <c r="C24" s="42" t="s">
        <v>70</v>
      </c>
      <c r="D24" s="35" t="s">
        <v>22</v>
      </c>
      <c r="E24" s="43">
        <f t="shared" ref="E24:K24" si="2">E23*E7</f>
        <v>0</v>
      </c>
      <c r="F24" s="43">
        <f t="shared" si="2"/>
        <v>0</v>
      </c>
      <c r="G24" s="43">
        <f t="shared" si="2"/>
        <v>0</v>
      </c>
      <c r="H24" s="43">
        <f t="shared" si="2"/>
        <v>0</v>
      </c>
      <c r="I24" s="43">
        <f t="shared" si="2"/>
        <v>0</v>
      </c>
      <c r="J24" s="43">
        <f t="shared" si="2"/>
        <v>0</v>
      </c>
      <c r="K24" s="43">
        <f t="shared" si="2"/>
        <v>0</v>
      </c>
      <c r="L24" s="44">
        <f>SUM(E24:K24)</f>
        <v>0</v>
      </c>
    </row>
    <row r="25" spans="2:12" ht="14">
      <c r="B25" s="105"/>
      <c r="C25" s="40" t="s">
        <v>71</v>
      </c>
      <c r="D25" s="33" t="s">
        <v>23</v>
      </c>
      <c r="E25" s="9"/>
      <c r="F25" s="9"/>
      <c r="G25" s="9"/>
      <c r="H25" s="13"/>
      <c r="I25" s="9"/>
      <c r="J25" s="9"/>
      <c r="K25" s="9"/>
      <c r="L25" s="15"/>
    </row>
    <row r="26" spans="2:12" ht="14">
      <c r="B26" s="105"/>
      <c r="C26" s="40" t="s">
        <v>72</v>
      </c>
      <c r="D26" s="33" t="s">
        <v>23</v>
      </c>
      <c r="E26" s="45">
        <f t="shared" ref="E26:K26" si="3">E10*E25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6">
        <f>SUM(E26:K26)</f>
        <v>0</v>
      </c>
    </row>
    <row r="27" spans="2:12" ht="14">
      <c r="B27" s="105"/>
      <c r="C27" s="40" t="s">
        <v>73</v>
      </c>
      <c r="D27" s="33" t="s">
        <v>23</v>
      </c>
      <c r="E27" s="9"/>
      <c r="F27" s="9"/>
      <c r="G27" s="9"/>
      <c r="H27" s="13"/>
      <c r="I27" s="9"/>
      <c r="J27" s="9"/>
      <c r="K27" s="9"/>
      <c r="L27" s="15"/>
    </row>
    <row r="28" spans="2:12" ht="14">
      <c r="B28" s="105"/>
      <c r="C28" s="40" t="s">
        <v>74</v>
      </c>
      <c r="D28" s="33" t="s">
        <v>23</v>
      </c>
      <c r="E28" s="45">
        <f>E27*E10</f>
        <v>0</v>
      </c>
      <c r="F28" s="45">
        <v>0</v>
      </c>
      <c r="G28" s="45">
        <f>G27*G10</f>
        <v>0</v>
      </c>
      <c r="H28" s="45">
        <v>0</v>
      </c>
      <c r="I28" s="45">
        <v>0</v>
      </c>
      <c r="J28" s="45">
        <f>J27*J10</f>
        <v>0</v>
      </c>
      <c r="K28" s="45">
        <v>0</v>
      </c>
      <c r="L28" s="46">
        <f>SUM(E28:K28)</f>
        <v>0</v>
      </c>
    </row>
    <row r="29" spans="2:12" ht="14">
      <c r="B29" s="105"/>
      <c r="C29" s="40" t="s">
        <v>75</v>
      </c>
      <c r="D29" s="33" t="s">
        <v>24</v>
      </c>
      <c r="E29" s="9"/>
      <c r="F29" s="9"/>
      <c r="G29" s="9"/>
      <c r="H29" s="9"/>
      <c r="I29" s="9"/>
      <c r="J29" s="9"/>
      <c r="K29" s="9"/>
      <c r="L29" s="15"/>
    </row>
    <row r="30" spans="2:12" ht="14">
      <c r="B30" s="105"/>
      <c r="C30" s="40" t="s">
        <v>76</v>
      </c>
      <c r="D30" s="33" t="s">
        <v>23</v>
      </c>
      <c r="E30" s="45">
        <f t="shared" ref="E30:K30" si="4">E29/100*E28</f>
        <v>0</v>
      </c>
      <c r="F30" s="45">
        <f t="shared" si="4"/>
        <v>0</v>
      </c>
      <c r="G30" s="45">
        <f t="shared" si="4"/>
        <v>0</v>
      </c>
      <c r="H30" s="45">
        <f t="shared" si="4"/>
        <v>0</v>
      </c>
      <c r="I30" s="45">
        <f t="shared" si="4"/>
        <v>0</v>
      </c>
      <c r="J30" s="45">
        <f t="shared" si="4"/>
        <v>0</v>
      </c>
      <c r="K30" s="45">
        <f t="shared" si="4"/>
        <v>0</v>
      </c>
      <c r="L30" s="46">
        <f>SUM(E30:K30)</f>
        <v>0</v>
      </c>
    </row>
    <row r="31" spans="2:12" ht="14">
      <c r="B31" s="105"/>
      <c r="C31" s="40" t="s">
        <v>77</v>
      </c>
      <c r="D31" s="33" t="s">
        <v>23</v>
      </c>
      <c r="E31" s="9"/>
      <c r="F31" s="9"/>
      <c r="G31" s="9"/>
      <c r="H31" s="13"/>
      <c r="I31" s="9"/>
      <c r="J31" s="9"/>
      <c r="K31" s="9"/>
      <c r="L31" s="15"/>
    </row>
    <row r="32" spans="2:12" ht="14">
      <c r="B32" s="105"/>
      <c r="C32" s="40" t="s">
        <v>78</v>
      </c>
      <c r="D32" s="33" t="s">
        <v>23</v>
      </c>
      <c r="E32" s="45">
        <f>E31*E10</f>
        <v>0</v>
      </c>
      <c r="F32" s="45">
        <v>0</v>
      </c>
      <c r="G32" s="45">
        <f>G31*G10</f>
        <v>0</v>
      </c>
      <c r="H32" s="45">
        <v>0</v>
      </c>
      <c r="I32" s="45">
        <v>0</v>
      </c>
      <c r="J32" s="45">
        <f>J31*J10</f>
        <v>0</v>
      </c>
      <c r="K32" s="45">
        <v>0</v>
      </c>
      <c r="L32" s="46">
        <f>SUM(E32:K32)</f>
        <v>0</v>
      </c>
    </row>
    <row r="33" spans="2:12" ht="30">
      <c r="B33" s="105"/>
      <c r="C33" s="40" t="s">
        <v>61</v>
      </c>
      <c r="D33" s="33" t="s">
        <v>23</v>
      </c>
      <c r="E33" s="9"/>
      <c r="F33" s="9"/>
      <c r="G33" s="9"/>
      <c r="H33" s="9"/>
      <c r="I33" s="9"/>
      <c r="J33" s="9"/>
      <c r="K33" s="9"/>
      <c r="L33" s="15"/>
    </row>
    <row r="34" spans="2:12" ht="28">
      <c r="B34" s="105"/>
      <c r="C34" s="40" t="s">
        <v>79</v>
      </c>
      <c r="D34" s="33" t="s">
        <v>121</v>
      </c>
      <c r="E34" s="10"/>
      <c r="F34" s="10"/>
      <c r="G34" s="10"/>
      <c r="H34" s="10"/>
      <c r="I34" s="10"/>
      <c r="J34" s="10"/>
      <c r="K34" s="10"/>
      <c r="L34" s="15"/>
    </row>
    <row r="35" spans="2:12" ht="30">
      <c r="B35" s="105"/>
      <c r="C35" s="40" t="s">
        <v>62</v>
      </c>
      <c r="D35" s="33" t="s">
        <v>26</v>
      </c>
      <c r="E35" s="10"/>
      <c r="F35" s="10"/>
      <c r="G35" s="10"/>
      <c r="H35" s="10"/>
      <c r="I35" s="10"/>
      <c r="J35" s="10"/>
      <c r="K35" s="10"/>
      <c r="L35" s="15"/>
    </row>
    <row r="36" spans="2:12" ht="14">
      <c r="B36" s="105"/>
      <c r="C36" s="40" t="s">
        <v>19</v>
      </c>
      <c r="D36" s="33" t="s">
        <v>25</v>
      </c>
      <c r="E36" s="10"/>
      <c r="F36" s="10"/>
      <c r="G36" s="10"/>
      <c r="H36" s="10"/>
      <c r="I36" s="10"/>
      <c r="J36" s="10"/>
      <c r="K36" s="10"/>
      <c r="L36" s="15"/>
    </row>
    <row r="37" spans="2:12" ht="56">
      <c r="B37" s="105"/>
      <c r="C37" s="40" t="s">
        <v>120</v>
      </c>
      <c r="D37" s="33" t="s">
        <v>38</v>
      </c>
      <c r="E37" s="10"/>
      <c r="F37" s="10"/>
      <c r="G37" s="10"/>
      <c r="H37" s="10"/>
      <c r="I37" s="10"/>
      <c r="J37" s="10"/>
      <c r="K37" s="10"/>
      <c r="L37" s="15"/>
    </row>
    <row r="38" spans="2:12" ht="16">
      <c r="B38" s="106" t="s">
        <v>84</v>
      </c>
      <c r="C38" s="40" t="s">
        <v>63</v>
      </c>
      <c r="D38" s="33" t="s">
        <v>27</v>
      </c>
      <c r="E38" s="11"/>
      <c r="F38" s="11"/>
      <c r="G38" s="11"/>
      <c r="H38" s="12"/>
      <c r="I38" s="11"/>
      <c r="J38" s="11"/>
      <c r="K38" s="11"/>
      <c r="L38" s="6"/>
    </row>
    <row r="39" spans="2:12" ht="30">
      <c r="B39" s="106"/>
      <c r="C39" s="40" t="s">
        <v>64</v>
      </c>
      <c r="D39" s="33" t="s">
        <v>38</v>
      </c>
      <c r="E39" s="11"/>
      <c r="F39" s="11"/>
      <c r="G39" s="11"/>
      <c r="H39" s="12"/>
      <c r="I39" s="11"/>
      <c r="J39" s="11"/>
      <c r="K39" s="11"/>
      <c r="L39" s="6"/>
    </row>
    <row r="40" spans="2:12" ht="14">
      <c r="B40" s="106"/>
      <c r="C40" s="40" t="s">
        <v>20</v>
      </c>
      <c r="D40" s="33" t="s">
        <v>28</v>
      </c>
      <c r="E40" s="11"/>
      <c r="F40" s="11"/>
      <c r="G40" s="11"/>
      <c r="H40" s="12"/>
      <c r="I40" s="11"/>
      <c r="J40" s="11"/>
      <c r="K40" s="11"/>
      <c r="L40" s="6"/>
    </row>
    <row r="41" spans="2:12" ht="14">
      <c r="B41" s="106"/>
      <c r="C41" s="40" t="s">
        <v>42</v>
      </c>
      <c r="D41" s="33" t="s">
        <v>38</v>
      </c>
      <c r="E41" s="11"/>
      <c r="F41" s="11"/>
      <c r="G41" s="11"/>
      <c r="H41" s="12"/>
      <c r="I41" s="11"/>
      <c r="J41" s="11"/>
      <c r="K41" s="11"/>
      <c r="L41" s="6"/>
    </row>
    <row r="42" spans="2:12" ht="23">
      <c r="B42" s="106"/>
      <c r="C42" s="40" t="s">
        <v>40</v>
      </c>
      <c r="D42" s="37" t="s">
        <v>41</v>
      </c>
      <c r="E42" s="11"/>
      <c r="F42" s="11"/>
      <c r="G42" s="11"/>
      <c r="H42" s="12"/>
      <c r="I42" s="11"/>
      <c r="J42" s="11"/>
      <c r="K42" s="11"/>
      <c r="L42" s="6"/>
    </row>
    <row r="43" spans="2:12" ht="14">
      <c r="B43" s="106"/>
      <c r="C43" s="99" t="s">
        <v>43</v>
      </c>
      <c r="D43" s="100"/>
      <c r="E43" s="11"/>
      <c r="F43" s="11"/>
      <c r="G43" s="11"/>
      <c r="H43" s="12"/>
      <c r="I43" s="11"/>
      <c r="J43" s="11"/>
      <c r="K43" s="11"/>
      <c r="L43" s="6"/>
    </row>
    <row r="44" spans="2:12" ht="30">
      <c r="B44" s="106"/>
      <c r="C44" s="40" t="s">
        <v>65</v>
      </c>
      <c r="D44" s="33" t="s">
        <v>29</v>
      </c>
      <c r="E44" s="10"/>
      <c r="F44" s="10"/>
      <c r="G44" s="10"/>
      <c r="H44" s="10"/>
      <c r="I44" s="10"/>
      <c r="J44" s="10"/>
      <c r="K44" s="10"/>
      <c r="L44" s="15"/>
    </row>
    <row r="45" spans="2:12" ht="16">
      <c r="B45" s="107" t="s">
        <v>37</v>
      </c>
      <c r="C45" s="40" t="s">
        <v>66</v>
      </c>
      <c r="D45" s="33" t="s">
        <v>24</v>
      </c>
      <c r="E45" s="11"/>
      <c r="F45" s="11"/>
      <c r="G45" s="11"/>
      <c r="H45" s="12"/>
      <c r="I45" s="11"/>
      <c r="J45" s="11"/>
      <c r="K45" s="11"/>
      <c r="L45" s="6"/>
    </row>
    <row r="46" spans="2:12" ht="14">
      <c r="B46" s="107"/>
      <c r="C46" s="40" t="s">
        <v>39</v>
      </c>
      <c r="D46" s="33" t="s">
        <v>38</v>
      </c>
      <c r="E46" s="11"/>
      <c r="F46" s="11"/>
      <c r="G46" s="11"/>
      <c r="H46" s="12"/>
      <c r="I46" s="11"/>
      <c r="J46" s="11"/>
      <c r="K46" s="11"/>
      <c r="L46" s="6"/>
    </row>
    <row r="47" spans="2:12" ht="44">
      <c r="B47" s="107"/>
      <c r="C47" s="40" t="s">
        <v>67</v>
      </c>
      <c r="D47" s="33" t="s">
        <v>38</v>
      </c>
      <c r="E47" s="10"/>
      <c r="F47" s="10"/>
      <c r="G47" s="10"/>
      <c r="H47" s="10"/>
      <c r="I47" s="10"/>
      <c r="J47" s="10"/>
      <c r="K47" s="10"/>
      <c r="L47" s="15"/>
    </row>
    <row r="50" spans="2:10" ht="14">
      <c r="B50" s="21" t="s">
        <v>33</v>
      </c>
      <c r="C50" s="16"/>
      <c r="D50" s="16"/>
      <c r="E50" s="16"/>
      <c r="F50" s="6"/>
      <c r="G50" s="6"/>
      <c r="H50" s="6"/>
      <c r="I50" s="6"/>
      <c r="J50" s="6"/>
    </row>
    <row r="51" spans="2:10" ht="14">
      <c r="B51" s="17" t="s">
        <v>34</v>
      </c>
      <c r="C51" s="16"/>
      <c r="D51" s="16"/>
      <c r="E51" s="16"/>
      <c r="F51" s="6"/>
      <c r="G51" s="6"/>
      <c r="H51" s="6"/>
      <c r="I51" s="6"/>
      <c r="J51" s="6"/>
    </row>
    <row r="52" spans="2:10" ht="14">
      <c r="B52" s="17" t="s">
        <v>107</v>
      </c>
      <c r="C52" s="16"/>
      <c r="D52" s="16"/>
      <c r="E52" s="16"/>
      <c r="F52" s="6"/>
      <c r="G52" s="6"/>
      <c r="H52" s="6"/>
      <c r="I52" s="6"/>
      <c r="J52" s="6"/>
    </row>
    <row r="53" spans="2:10" ht="14">
      <c r="B53" s="18" t="s">
        <v>108</v>
      </c>
      <c r="C53" s="6"/>
      <c r="D53" s="6"/>
      <c r="E53" s="6"/>
      <c r="F53" s="6"/>
      <c r="G53" s="6"/>
      <c r="H53" s="6"/>
      <c r="I53" s="6"/>
      <c r="J53" s="6"/>
    </row>
    <row r="54" spans="2:10" ht="14">
      <c r="B54" s="18" t="s">
        <v>109</v>
      </c>
      <c r="C54" s="6"/>
      <c r="D54" s="6"/>
      <c r="E54" s="6"/>
      <c r="F54" s="6"/>
      <c r="G54" s="6"/>
      <c r="H54" s="6"/>
      <c r="I54" s="6"/>
      <c r="J54" s="6"/>
    </row>
    <row r="55" spans="2:10" ht="14">
      <c r="B55" s="84" t="s">
        <v>110</v>
      </c>
      <c r="C55" s="84"/>
      <c r="D55" s="84"/>
      <c r="E55" s="84"/>
      <c r="F55" s="84"/>
      <c r="G55" s="84"/>
      <c r="H55" s="84"/>
      <c r="I55" s="84"/>
      <c r="J55" s="84"/>
    </row>
    <row r="56" spans="2:10" ht="14">
      <c r="B56" s="18" t="s">
        <v>111</v>
      </c>
      <c r="C56" s="6"/>
      <c r="D56" s="6"/>
      <c r="E56" s="6"/>
      <c r="F56" s="6"/>
      <c r="G56" s="6"/>
      <c r="H56" s="6"/>
      <c r="I56" s="6"/>
      <c r="J56" s="6"/>
    </row>
    <row r="57" spans="2:10" ht="14">
      <c r="B57" s="18" t="s">
        <v>55</v>
      </c>
      <c r="C57" s="6"/>
      <c r="D57" s="6"/>
      <c r="E57" s="6"/>
      <c r="F57" s="6"/>
      <c r="G57" s="6"/>
      <c r="H57" s="6"/>
      <c r="I57" s="6"/>
      <c r="J57" s="6"/>
    </row>
    <row r="58" spans="2:10" ht="14">
      <c r="B58" s="88" t="s">
        <v>98</v>
      </c>
      <c r="C58" s="88"/>
      <c r="D58" s="88"/>
      <c r="E58" s="88"/>
      <c r="F58" s="88"/>
      <c r="G58" s="88"/>
      <c r="H58" s="88"/>
      <c r="I58" s="88"/>
      <c r="J58" s="88"/>
    </row>
    <row r="59" spans="2:10" ht="14">
      <c r="B59" s="18" t="s">
        <v>56</v>
      </c>
      <c r="C59" s="6"/>
      <c r="D59" s="6"/>
      <c r="E59" s="6"/>
      <c r="F59" s="6"/>
      <c r="G59" s="6"/>
      <c r="H59" s="6"/>
      <c r="I59" s="6"/>
      <c r="J59" s="6"/>
    </row>
    <row r="60" spans="2:10" ht="14">
      <c r="B60" s="84" t="s">
        <v>57</v>
      </c>
      <c r="C60" s="84"/>
      <c r="D60" s="84"/>
      <c r="E60" s="84"/>
      <c r="F60" s="84"/>
      <c r="G60" s="84"/>
      <c r="H60" s="84"/>
      <c r="I60" s="84"/>
      <c r="J60" s="84"/>
    </row>
    <row r="61" spans="2:10" ht="14">
      <c r="B61" s="18" t="s">
        <v>58</v>
      </c>
      <c r="C61" s="6"/>
      <c r="D61" s="6"/>
      <c r="E61" s="6"/>
      <c r="F61" s="6"/>
      <c r="G61" s="6"/>
      <c r="H61" s="6"/>
      <c r="I61" s="6"/>
      <c r="J61" s="6"/>
    </row>
  </sheetData>
  <sheetCalcPr fullCalcOnLoad="1"/>
  <mergeCells count="18">
    <mergeCell ref="B60:J60"/>
    <mergeCell ref="B11:B18"/>
    <mergeCell ref="C15:D15"/>
    <mergeCell ref="C18:D18"/>
    <mergeCell ref="B19:B22"/>
    <mergeCell ref="C19:D19"/>
    <mergeCell ref="B23:B37"/>
    <mergeCell ref="B38:B44"/>
    <mergeCell ref="C43:D43"/>
    <mergeCell ref="B45:B47"/>
    <mergeCell ref="B55:J55"/>
    <mergeCell ref="B58:J58"/>
    <mergeCell ref="C6:D6"/>
    <mergeCell ref="B7:B10"/>
    <mergeCell ref="C7:D7"/>
    <mergeCell ref="C8:D8"/>
    <mergeCell ref="C9:D9"/>
    <mergeCell ref="C10:D10"/>
  </mergeCells>
  <phoneticPr fontId="12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2:C7"/>
  <sheetViews>
    <sheetView workbookViewId="0">
      <selection activeCell="C15" sqref="C15"/>
    </sheetView>
  </sheetViews>
  <sheetFormatPr baseColWidth="12" defaultColWidth="8.83203125" defaultRowHeight="12"/>
  <cols>
    <col min="2" max="2" width="25.1640625" customWidth="1"/>
    <col min="3" max="3" width="61.33203125" customWidth="1"/>
  </cols>
  <sheetData>
    <row r="2" spans="2:3">
      <c r="B2" s="4" t="s">
        <v>154</v>
      </c>
    </row>
    <row r="3" spans="2:3" ht="13" thickBot="1"/>
    <row r="4" spans="2:3" ht="15" thickBot="1">
      <c r="B4" s="108" t="s">
        <v>124</v>
      </c>
      <c r="C4" s="109"/>
    </row>
    <row r="5" spans="2:3" ht="15.5" customHeight="1" thickBot="1">
      <c r="B5" s="1" t="s">
        <v>153</v>
      </c>
      <c r="C5" s="3">
        <v>42585</v>
      </c>
    </row>
    <row r="6" spans="2:3" ht="22.5" customHeight="1" thickBot="1">
      <c r="B6" s="110" t="s">
        <v>80</v>
      </c>
      <c r="C6" s="111"/>
    </row>
    <row r="7" spans="2:3" ht="20" customHeight="1" thickBot="1">
      <c r="B7" s="1" t="s">
        <v>81</v>
      </c>
      <c r="C7" s="2" t="s">
        <v>82</v>
      </c>
    </row>
  </sheetData>
  <sheetCalcPr fullCalcOnLoad="1"/>
  <mergeCells count="2">
    <mergeCell ref="B4:C4"/>
    <mergeCell ref="B6:C6"/>
  </mergeCells>
  <phoneticPr fontId="12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Black Box Input</vt:lpstr>
      <vt:lpstr>Black Box Input - Transposed</vt:lpstr>
      <vt:lpstr>Version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Tammy L. (GSFC-5500)</dc:creator>
  <cp:lastModifiedBy>左近 樹</cp:lastModifiedBy>
  <cp:lastPrinted>2017-07-25T00:07:26Z</cp:lastPrinted>
  <dcterms:created xsi:type="dcterms:W3CDTF">2016-02-09T16:36:46Z</dcterms:created>
  <dcterms:modified xsi:type="dcterms:W3CDTF">2017-10-17T01:18:30Z</dcterms:modified>
</cp:coreProperties>
</file>